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365Prod\Marknadsadministration\Dokument\"/>
    </mc:Choice>
  </mc:AlternateContent>
  <xr:revisionPtr revIDLastSave="0" documentId="8_{0A4D30B4-13B0-4894-A3A5-140B3EE017B4}" xr6:coauthVersionLast="47" xr6:coauthVersionMax="47" xr10:uidLastSave="{00000000-0000-0000-0000-000000000000}"/>
  <bookViews>
    <workbookView xWindow="49665" yWindow="1170" windowWidth="24660" windowHeight="18750" xr2:uid="{87650953-67E4-40E1-AFDD-CD67AC085A78}"/>
  </bookViews>
  <sheets>
    <sheet name="uträkningsmall" sheetId="2" r:id="rId1"/>
    <sheet name="data" sheetId="1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4" i="1" l="1"/>
  <c r="K65" i="1"/>
  <c r="K66" i="1"/>
  <c r="K67" i="1"/>
  <c r="K68" i="1"/>
  <c r="K69" i="1"/>
  <c r="K70" i="1"/>
  <c r="K71" i="1"/>
  <c r="K72" i="1"/>
  <c r="K73" i="1"/>
  <c r="K74" i="1"/>
  <c r="K75" i="1"/>
  <c r="K76" i="1"/>
  <c r="E80" i="2"/>
  <c r="G80" i="2" s="1"/>
  <c r="E79" i="2"/>
  <c r="G79" i="2" s="1"/>
  <c r="E73" i="2"/>
  <c r="G73" i="2" s="1"/>
  <c r="E72" i="2"/>
  <c r="G72" i="2" s="1"/>
  <c r="E68" i="2"/>
  <c r="G68" i="2" s="1"/>
  <c r="E67" i="2"/>
  <c r="G67" i="2" s="1"/>
  <c r="E65" i="2"/>
  <c r="G65" i="2" s="1"/>
  <c r="E60" i="2"/>
  <c r="G60" i="2" s="1"/>
  <c r="E59" i="2"/>
  <c r="G59" i="2" s="1"/>
  <c r="E58" i="2"/>
  <c r="G58" i="2" s="1"/>
  <c r="AI64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" i="1"/>
  <c r="AD33" i="1"/>
  <c r="AH33" i="1" s="1"/>
  <c r="AD34" i="1"/>
  <c r="AH34" i="1" s="1"/>
  <c r="AD35" i="1"/>
  <c r="AH35" i="1" s="1"/>
  <c r="AD36" i="1"/>
  <c r="AH36" i="1" s="1"/>
  <c r="AD37" i="1"/>
  <c r="AH37" i="1" s="1"/>
  <c r="AD38" i="1"/>
  <c r="AH38" i="1" s="1"/>
  <c r="AD39" i="1"/>
  <c r="AH39" i="1" s="1"/>
  <c r="AD40" i="1"/>
  <c r="AH40" i="1" s="1"/>
  <c r="AD41" i="1"/>
  <c r="AH41" i="1" s="1"/>
  <c r="AD42" i="1"/>
  <c r="AH42" i="1" s="1"/>
  <c r="AD43" i="1"/>
  <c r="AH43" i="1" s="1"/>
  <c r="AD44" i="1"/>
  <c r="AH44" i="1" s="1"/>
  <c r="AD45" i="1"/>
  <c r="AH45" i="1" s="1"/>
  <c r="AD46" i="1"/>
  <c r="AH46" i="1" s="1"/>
  <c r="AD47" i="1"/>
  <c r="AH47" i="1" s="1"/>
  <c r="AD48" i="1"/>
  <c r="AH48" i="1" s="1"/>
  <c r="AD49" i="1"/>
  <c r="AH49" i="1" s="1"/>
  <c r="AD50" i="1"/>
  <c r="AH50" i="1" s="1"/>
  <c r="AD51" i="1"/>
  <c r="AH51" i="1" s="1"/>
  <c r="AD52" i="1"/>
  <c r="AH52" i="1" s="1"/>
  <c r="AD53" i="1"/>
  <c r="AH53" i="1" s="1"/>
  <c r="AD54" i="1"/>
  <c r="AH54" i="1" s="1"/>
  <c r="AD55" i="1"/>
  <c r="AH55" i="1" s="1"/>
  <c r="AD56" i="1"/>
  <c r="AH56" i="1" s="1"/>
  <c r="AD57" i="1"/>
  <c r="AH57" i="1" s="1"/>
  <c r="AD58" i="1"/>
  <c r="AH58" i="1" s="1"/>
  <c r="AD59" i="1"/>
  <c r="AH59" i="1" s="1"/>
  <c r="AD60" i="1"/>
  <c r="AH60" i="1" s="1"/>
  <c r="AD61" i="1"/>
  <c r="AH61" i="1" s="1"/>
  <c r="AD62" i="1"/>
  <c r="AH62" i="1" s="1"/>
  <c r="AD63" i="1"/>
  <c r="AH63" i="1" s="1"/>
  <c r="V33" i="1"/>
  <c r="Z33" i="1" s="1"/>
  <c r="V34" i="1"/>
  <c r="Z34" i="1" s="1"/>
  <c r="V35" i="1"/>
  <c r="Z35" i="1" s="1"/>
  <c r="V36" i="1"/>
  <c r="Z36" i="1" s="1"/>
  <c r="V37" i="1"/>
  <c r="Z37" i="1" s="1"/>
  <c r="V38" i="1"/>
  <c r="Z38" i="1" s="1"/>
  <c r="V39" i="1"/>
  <c r="Z39" i="1" s="1"/>
  <c r="V40" i="1"/>
  <c r="Z40" i="1" s="1"/>
  <c r="V41" i="1"/>
  <c r="Z41" i="1" s="1"/>
  <c r="V42" i="1"/>
  <c r="Z42" i="1" s="1"/>
  <c r="V43" i="1"/>
  <c r="Z43" i="1" s="1"/>
  <c r="V44" i="1"/>
  <c r="Z44" i="1" s="1"/>
  <c r="V45" i="1"/>
  <c r="Z45" i="1" s="1"/>
  <c r="V46" i="1"/>
  <c r="Z46" i="1" s="1"/>
  <c r="V47" i="1"/>
  <c r="Z47" i="1" s="1"/>
  <c r="V48" i="1"/>
  <c r="Z48" i="1" s="1"/>
  <c r="V49" i="1"/>
  <c r="Z49" i="1" s="1"/>
  <c r="V50" i="1"/>
  <c r="Z50" i="1" s="1"/>
  <c r="V51" i="1"/>
  <c r="Z51" i="1" s="1"/>
  <c r="V52" i="1"/>
  <c r="Z52" i="1" s="1"/>
  <c r="V53" i="1"/>
  <c r="Z53" i="1" s="1"/>
  <c r="V54" i="1"/>
  <c r="Z54" i="1" s="1"/>
  <c r="V55" i="1"/>
  <c r="Z55" i="1" s="1"/>
  <c r="V56" i="1"/>
  <c r="Z56" i="1" s="1"/>
  <c r="V57" i="1"/>
  <c r="Z57" i="1" s="1"/>
  <c r="V58" i="1"/>
  <c r="Z58" i="1" s="1"/>
  <c r="V59" i="1"/>
  <c r="Z59" i="1" s="1"/>
  <c r="V60" i="1"/>
  <c r="Z60" i="1" s="1"/>
  <c r="V61" i="1"/>
  <c r="Z61" i="1" s="1"/>
  <c r="V62" i="1"/>
  <c r="Z62" i="1" s="1"/>
  <c r="V63" i="1"/>
  <c r="Z63" i="1" s="1"/>
  <c r="N33" i="1"/>
  <c r="R33" i="1" s="1"/>
  <c r="N34" i="1"/>
  <c r="R34" i="1" s="1"/>
  <c r="N35" i="1"/>
  <c r="R35" i="1" s="1"/>
  <c r="N36" i="1"/>
  <c r="R36" i="1" s="1"/>
  <c r="N37" i="1"/>
  <c r="R37" i="1" s="1"/>
  <c r="N38" i="1"/>
  <c r="R38" i="1" s="1"/>
  <c r="N39" i="1"/>
  <c r="R39" i="1" s="1"/>
  <c r="N40" i="1"/>
  <c r="R40" i="1" s="1"/>
  <c r="N41" i="1"/>
  <c r="R41" i="1" s="1"/>
  <c r="N42" i="1"/>
  <c r="R42" i="1" s="1"/>
  <c r="N43" i="1"/>
  <c r="R43" i="1" s="1"/>
  <c r="N44" i="1"/>
  <c r="R44" i="1" s="1"/>
  <c r="N45" i="1"/>
  <c r="R45" i="1" s="1"/>
  <c r="N46" i="1"/>
  <c r="R46" i="1" s="1"/>
  <c r="N47" i="1"/>
  <c r="R47" i="1" s="1"/>
  <c r="N48" i="1"/>
  <c r="R48" i="1" s="1"/>
  <c r="N49" i="1"/>
  <c r="R49" i="1" s="1"/>
  <c r="N50" i="1"/>
  <c r="R50" i="1" s="1"/>
  <c r="N51" i="1"/>
  <c r="R51" i="1" s="1"/>
  <c r="N52" i="1"/>
  <c r="R52" i="1" s="1"/>
  <c r="N53" i="1"/>
  <c r="R53" i="1" s="1"/>
  <c r="N54" i="1"/>
  <c r="R54" i="1" s="1"/>
  <c r="N55" i="1"/>
  <c r="R55" i="1" s="1"/>
  <c r="N56" i="1"/>
  <c r="R56" i="1" s="1"/>
  <c r="N57" i="1"/>
  <c r="R57" i="1" s="1"/>
  <c r="N58" i="1"/>
  <c r="R58" i="1" s="1"/>
  <c r="N59" i="1"/>
  <c r="R59" i="1" s="1"/>
  <c r="N60" i="1"/>
  <c r="R60" i="1" s="1"/>
  <c r="N61" i="1"/>
  <c r="R61" i="1" s="1"/>
  <c r="N62" i="1"/>
  <c r="R62" i="1" s="1"/>
  <c r="N63" i="1"/>
  <c r="R63" i="1" s="1"/>
  <c r="F33" i="1"/>
  <c r="J33" i="1" s="1"/>
  <c r="F34" i="1"/>
  <c r="J34" i="1" s="1"/>
  <c r="F35" i="1"/>
  <c r="J35" i="1" s="1"/>
  <c r="F36" i="1"/>
  <c r="J36" i="1" s="1"/>
  <c r="F37" i="1"/>
  <c r="J37" i="1" s="1"/>
  <c r="F38" i="1"/>
  <c r="J38" i="1" s="1"/>
  <c r="F39" i="1"/>
  <c r="J39" i="1" s="1"/>
  <c r="F40" i="1"/>
  <c r="J40" i="1" s="1"/>
  <c r="F41" i="1"/>
  <c r="J41" i="1" s="1"/>
  <c r="F42" i="1"/>
  <c r="J42" i="1" s="1"/>
  <c r="F43" i="1"/>
  <c r="J43" i="1" s="1"/>
  <c r="F44" i="1"/>
  <c r="J44" i="1" s="1"/>
  <c r="F45" i="1"/>
  <c r="J45" i="1" s="1"/>
  <c r="F46" i="1"/>
  <c r="J46" i="1" s="1"/>
  <c r="F47" i="1"/>
  <c r="J47" i="1" s="1"/>
  <c r="F48" i="1"/>
  <c r="J48" i="1" s="1"/>
  <c r="F49" i="1"/>
  <c r="J49" i="1" s="1"/>
  <c r="F50" i="1"/>
  <c r="J50" i="1" s="1"/>
  <c r="F51" i="1"/>
  <c r="J51" i="1" s="1"/>
  <c r="F52" i="1"/>
  <c r="J52" i="1" s="1"/>
  <c r="F53" i="1"/>
  <c r="J53" i="1" s="1"/>
  <c r="F54" i="1"/>
  <c r="J54" i="1" s="1"/>
  <c r="F55" i="1"/>
  <c r="J55" i="1" s="1"/>
  <c r="F56" i="1"/>
  <c r="J56" i="1" s="1"/>
  <c r="F57" i="1"/>
  <c r="J57" i="1" s="1"/>
  <c r="F58" i="1"/>
  <c r="J58" i="1" s="1"/>
  <c r="F59" i="1"/>
  <c r="J59" i="1" s="1"/>
  <c r="F60" i="1"/>
  <c r="J60" i="1" s="1"/>
  <c r="F61" i="1"/>
  <c r="J61" i="1" s="1"/>
  <c r="F62" i="1"/>
  <c r="J62" i="1" s="1"/>
  <c r="F63" i="1"/>
  <c r="J63" i="1" s="1"/>
  <c r="E8" i="2"/>
  <c r="G8" i="2"/>
  <c r="E9" i="2"/>
  <c r="G9" i="2" s="1"/>
  <c r="E10" i="2"/>
  <c r="G10" i="2" s="1"/>
  <c r="E11" i="2"/>
  <c r="G11" i="2" s="1"/>
  <c r="E12" i="2"/>
  <c r="G12" i="2" s="1"/>
  <c r="E13" i="2"/>
  <c r="G13" i="2" s="1"/>
  <c r="E14" i="2"/>
  <c r="G14" i="2" s="1"/>
  <c r="E15" i="2"/>
  <c r="G15" i="2" s="1"/>
  <c r="E16" i="2"/>
  <c r="G16" i="2" s="1"/>
  <c r="E17" i="2"/>
  <c r="G17" i="2" s="1"/>
  <c r="E18" i="2"/>
  <c r="G18" i="2"/>
  <c r="E19" i="2"/>
  <c r="G19" i="2" s="1"/>
  <c r="E20" i="2"/>
  <c r="G20" i="2" s="1"/>
  <c r="E21" i="2"/>
  <c r="G21" i="2" s="1"/>
  <c r="E22" i="2"/>
  <c r="G22" i="2" s="1"/>
  <c r="E23" i="2"/>
  <c r="G23" i="2" s="1"/>
  <c r="E24" i="2"/>
  <c r="G24" i="2" s="1"/>
  <c r="E25" i="2"/>
  <c r="G25" i="2" s="1"/>
  <c r="E26" i="2"/>
  <c r="G26" i="2" s="1"/>
  <c r="E27" i="2"/>
  <c r="G27" i="2" s="1"/>
  <c r="E28" i="2"/>
  <c r="G28" i="2" s="1"/>
  <c r="E29" i="2"/>
  <c r="G29" i="2"/>
  <c r="E30" i="2"/>
  <c r="G30" i="2" s="1"/>
  <c r="E31" i="2"/>
  <c r="G31" i="2" s="1"/>
  <c r="E32" i="2"/>
  <c r="G32" i="2" s="1"/>
  <c r="E33" i="2"/>
  <c r="G33" i="2" s="1"/>
  <c r="E34" i="2"/>
  <c r="G34" i="2" s="1"/>
  <c r="E35" i="2"/>
  <c r="G35" i="2" s="1"/>
  <c r="E36" i="2"/>
  <c r="G36" i="2" s="1"/>
  <c r="E37" i="2"/>
  <c r="G37" i="2" s="1"/>
  <c r="E38" i="2"/>
  <c r="G38" i="2" s="1"/>
  <c r="E39" i="2"/>
  <c r="G39" i="2" s="1"/>
  <c r="E40" i="2"/>
  <c r="G40" i="2" s="1"/>
  <c r="E41" i="2"/>
  <c r="G41" i="2" s="1"/>
  <c r="E42" i="2"/>
  <c r="G42" i="2" s="1"/>
  <c r="E43" i="2"/>
  <c r="G43" i="2" s="1"/>
  <c r="E44" i="2"/>
  <c r="G44" i="2" s="1"/>
  <c r="E45" i="2"/>
  <c r="G45" i="2" s="1"/>
  <c r="E46" i="2"/>
  <c r="G46" i="2" s="1"/>
  <c r="E47" i="2"/>
  <c r="G47" i="2" s="1"/>
  <c r="E48" i="2"/>
  <c r="G48" i="2" s="1"/>
  <c r="E49" i="2"/>
  <c r="G49" i="2" s="1"/>
  <c r="E50" i="2"/>
  <c r="G50" i="2" s="1"/>
  <c r="E51" i="2"/>
  <c r="G51" i="2" s="1"/>
  <c r="E52" i="2"/>
  <c r="G52" i="2" s="1"/>
  <c r="E53" i="2"/>
  <c r="G53" i="2"/>
  <c r="E54" i="2"/>
  <c r="G54" i="2" s="1"/>
  <c r="E55" i="2"/>
  <c r="G55" i="2" s="1"/>
  <c r="E56" i="2"/>
  <c r="G56" i="2" s="1"/>
  <c r="E57" i="2"/>
  <c r="G57" i="2" s="1"/>
  <c r="E61" i="2"/>
  <c r="G61" i="2" s="1"/>
  <c r="E62" i="2"/>
  <c r="G62" i="2" s="1"/>
  <c r="E63" i="2"/>
  <c r="G63" i="2" s="1"/>
  <c r="E64" i="2"/>
  <c r="G64" i="2"/>
  <c r="E66" i="2"/>
  <c r="G66" i="2"/>
  <c r="E69" i="2"/>
  <c r="G69" i="2" s="1"/>
  <c r="E70" i="2"/>
  <c r="G70" i="2" s="1"/>
  <c r="E71" i="2"/>
  <c r="G71" i="2"/>
  <c r="E74" i="2"/>
  <c r="G74" i="2" s="1"/>
  <c r="E75" i="2"/>
  <c r="G75" i="2" s="1"/>
  <c r="E76" i="2"/>
  <c r="G76" i="2"/>
  <c r="E77" i="2"/>
  <c r="G77" i="2" s="1"/>
  <c r="E78" i="2"/>
  <c r="G78" i="2" s="1"/>
  <c r="E81" i="2"/>
  <c r="G81" i="2" s="1"/>
  <c r="S53" i="1" l="1"/>
  <c r="S38" i="1"/>
  <c r="G82" i="2"/>
  <c r="AB4" i="1"/>
  <c r="AI4" i="1" s="1"/>
  <c r="AB5" i="1"/>
  <c r="AI5" i="1" s="1"/>
  <c r="AB6" i="1"/>
  <c r="AI6" i="1" s="1"/>
  <c r="AB7" i="1"/>
  <c r="AI7" i="1" s="1"/>
  <c r="AB8" i="1"/>
  <c r="AI8" i="1" s="1"/>
  <c r="AB9" i="1"/>
  <c r="AI9" i="1" s="1"/>
  <c r="AB10" i="1"/>
  <c r="AI10" i="1" s="1"/>
  <c r="AB11" i="1"/>
  <c r="AI11" i="1" s="1"/>
  <c r="AB12" i="1"/>
  <c r="AI12" i="1" s="1"/>
  <c r="AB13" i="1"/>
  <c r="AI13" i="1" s="1"/>
  <c r="AB14" i="1"/>
  <c r="AI14" i="1" s="1"/>
  <c r="AB15" i="1"/>
  <c r="AI15" i="1" s="1"/>
  <c r="AB16" i="1"/>
  <c r="AI16" i="1" s="1"/>
  <c r="AB17" i="1"/>
  <c r="AI17" i="1" s="1"/>
  <c r="AB18" i="1"/>
  <c r="AI18" i="1" s="1"/>
  <c r="AB19" i="1"/>
  <c r="AI19" i="1" s="1"/>
  <c r="AB20" i="1"/>
  <c r="AI20" i="1" s="1"/>
  <c r="AB21" i="1"/>
  <c r="AI21" i="1" s="1"/>
  <c r="AB22" i="1"/>
  <c r="AI22" i="1" s="1"/>
  <c r="AB23" i="1"/>
  <c r="AI23" i="1" s="1"/>
  <c r="AB24" i="1"/>
  <c r="AI24" i="1" s="1"/>
  <c r="AB25" i="1"/>
  <c r="AI25" i="1" s="1"/>
  <c r="AB26" i="1"/>
  <c r="AI26" i="1" s="1"/>
  <c r="AB27" i="1"/>
  <c r="AI27" i="1" s="1"/>
  <c r="AB28" i="1"/>
  <c r="AI28" i="1" s="1"/>
  <c r="AB29" i="1"/>
  <c r="AI29" i="1" s="1"/>
  <c r="AB30" i="1"/>
  <c r="AI30" i="1" s="1"/>
  <c r="AB31" i="1"/>
  <c r="AI31" i="1" s="1"/>
  <c r="AB32" i="1"/>
  <c r="AI32" i="1" s="1"/>
  <c r="AB33" i="1"/>
  <c r="AI33" i="1" s="1"/>
  <c r="AB34" i="1"/>
  <c r="AI34" i="1" s="1"/>
  <c r="AB35" i="1"/>
  <c r="AI35" i="1" s="1"/>
  <c r="AB36" i="1"/>
  <c r="AI36" i="1" s="1"/>
  <c r="AB37" i="1"/>
  <c r="AI37" i="1" s="1"/>
  <c r="AB38" i="1"/>
  <c r="AI38" i="1" s="1"/>
  <c r="AB39" i="1"/>
  <c r="AI39" i="1" s="1"/>
  <c r="AB40" i="1"/>
  <c r="AI40" i="1" s="1"/>
  <c r="AB41" i="1"/>
  <c r="AI41" i="1" s="1"/>
  <c r="AB42" i="1"/>
  <c r="AI42" i="1" s="1"/>
  <c r="AB43" i="1"/>
  <c r="AI43" i="1" s="1"/>
  <c r="AB44" i="1"/>
  <c r="AI44" i="1" s="1"/>
  <c r="AB45" i="1"/>
  <c r="AI45" i="1" s="1"/>
  <c r="AB46" i="1"/>
  <c r="AI46" i="1" s="1"/>
  <c r="AB47" i="1"/>
  <c r="AI47" i="1" s="1"/>
  <c r="AB48" i="1"/>
  <c r="AI48" i="1" s="1"/>
  <c r="AB49" i="1"/>
  <c r="AI49" i="1" s="1"/>
  <c r="AB50" i="1"/>
  <c r="AI50" i="1" s="1"/>
  <c r="AB51" i="1"/>
  <c r="AI51" i="1" s="1"/>
  <c r="AB52" i="1"/>
  <c r="AI52" i="1" s="1"/>
  <c r="AB53" i="1"/>
  <c r="AI53" i="1" s="1"/>
  <c r="AB54" i="1"/>
  <c r="AI54" i="1" s="1"/>
  <c r="AB55" i="1"/>
  <c r="AI55" i="1" s="1"/>
  <c r="AB56" i="1"/>
  <c r="AI56" i="1" s="1"/>
  <c r="AB57" i="1"/>
  <c r="AI57" i="1" s="1"/>
  <c r="AB58" i="1"/>
  <c r="AI58" i="1" s="1"/>
  <c r="AB59" i="1"/>
  <c r="AI59" i="1" s="1"/>
  <c r="AB60" i="1"/>
  <c r="AI60" i="1" s="1"/>
  <c r="AB61" i="1"/>
  <c r="AI61" i="1" s="1"/>
  <c r="AB62" i="1"/>
  <c r="AI62" i="1" s="1"/>
  <c r="AB63" i="1"/>
  <c r="AI63" i="1" s="1"/>
  <c r="AB3" i="1"/>
  <c r="AI3" i="1" s="1"/>
  <c r="T4" i="1"/>
  <c r="AA4" i="1" s="1"/>
  <c r="T5" i="1"/>
  <c r="AA5" i="1" s="1"/>
  <c r="T6" i="1"/>
  <c r="AA6" i="1" s="1"/>
  <c r="T7" i="1"/>
  <c r="AA7" i="1" s="1"/>
  <c r="T8" i="1"/>
  <c r="AA8" i="1" s="1"/>
  <c r="T9" i="1"/>
  <c r="AA9" i="1" s="1"/>
  <c r="T10" i="1"/>
  <c r="AA10" i="1" s="1"/>
  <c r="T11" i="1"/>
  <c r="AA11" i="1" s="1"/>
  <c r="T12" i="1"/>
  <c r="AA12" i="1" s="1"/>
  <c r="T13" i="1"/>
  <c r="AA13" i="1" s="1"/>
  <c r="T14" i="1"/>
  <c r="AA14" i="1" s="1"/>
  <c r="T15" i="1"/>
  <c r="AA15" i="1" s="1"/>
  <c r="T16" i="1"/>
  <c r="AA16" i="1" s="1"/>
  <c r="T17" i="1"/>
  <c r="AA17" i="1" s="1"/>
  <c r="T18" i="1"/>
  <c r="AA18" i="1" s="1"/>
  <c r="T19" i="1"/>
  <c r="AA19" i="1" s="1"/>
  <c r="T20" i="1"/>
  <c r="AA20" i="1" s="1"/>
  <c r="T21" i="1"/>
  <c r="AA21" i="1" s="1"/>
  <c r="T22" i="1"/>
  <c r="AA22" i="1" s="1"/>
  <c r="T23" i="1"/>
  <c r="AA23" i="1" s="1"/>
  <c r="T24" i="1"/>
  <c r="AA24" i="1" s="1"/>
  <c r="T25" i="1"/>
  <c r="AA25" i="1" s="1"/>
  <c r="T26" i="1"/>
  <c r="AA26" i="1" s="1"/>
  <c r="T27" i="1"/>
  <c r="AA27" i="1" s="1"/>
  <c r="T28" i="1"/>
  <c r="AA28" i="1" s="1"/>
  <c r="T29" i="1"/>
  <c r="AA29" i="1" s="1"/>
  <c r="T30" i="1"/>
  <c r="AA30" i="1" s="1"/>
  <c r="T31" i="1"/>
  <c r="AA31" i="1" s="1"/>
  <c r="T32" i="1"/>
  <c r="AA32" i="1" s="1"/>
  <c r="T33" i="1"/>
  <c r="AA33" i="1" s="1"/>
  <c r="T34" i="1"/>
  <c r="AA34" i="1" s="1"/>
  <c r="T35" i="1"/>
  <c r="AA35" i="1" s="1"/>
  <c r="T36" i="1"/>
  <c r="AA36" i="1" s="1"/>
  <c r="T37" i="1"/>
  <c r="AA37" i="1" s="1"/>
  <c r="T38" i="1"/>
  <c r="AA38" i="1" s="1"/>
  <c r="T39" i="1"/>
  <c r="AA39" i="1" s="1"/>
  <c r="T40" i="1"/>
  <c r="AA40" i="1" s="1"/>
  <c r="T41" i="1"/>
  <c r="AA41" i="1" s="1"/>
  <c r="T42" i="1"/>
  <c r="AA42" i="1" s="1"/>
  <c r="T43" i="1"/>
  <c r="AA43" i="1" s="1"/>
  <c r="T44" i="1"/>
  <c r="AA44" i="1" s="1"/>
  <c r="T45" i="1"/>
  <c r="AA45" i="1" s="1"/>
  <c r="T46" i="1"/>
  <c r="AA46" i="1" s="1"/>
  <c r="T47" i="1"/>
  <c r="AA47" i="1" s="1"/>
  <c r="T48" i="1"/>
  <c r="AA48" i="1" s="1"/>
  <c r="T49" i="1"/>
  <c r="AA49" i="1" s="1"/>
  <c r="T50" i="1"/>
  <c r="AA50" i="1" s="1"/>
  <c r="T51" i="1"/>
  <c r="AA51" i="1" s="1"/>
  <c r="T52" i="1"/>
  <c r="AA52" i="1" s="1"/>
  <c r="T53" i="1"/>
  <c r="AA53" i="1" s="1"/>
  <c r="T54" i="1"/>
  <c r="AA54" i="1" s="1"/>
  <c r="T55" i="1"/>
  <c r="AA55" i="1" s="1"/>
  <c r="T56" i="1"/>
  <c r="AA56" i="1" s="1"/>
  <c r="T57" i="1"/>
  <c r="AA57" i="1" s="1"/>
  <c r="T58" i="1"/>
  <c r="AA58" i="1" s="1"/>
  <c r="T59" i="1"/>
  <c r="AA59" i="1" s="1"/>
  <c r="T60" i="1"/>
  <c r="AA60" i="1" s="1"/>
  <c r="T61" i="1"/>
  <c r="AA61" i="1" s="1"/>
  <c r="T62" i="1"/>
  <c r="AA62" i="1" s="1"/>
  <c r="T63" i="1"/>
  <c r="AA63" i="1" s="1"/>
  <c r="T3" i="1"/>
  <c r="AA3" i="1" s="1"/>
  <c r="L4" i="1"/>
  <c r="S4" i="1" s="1"/>
  <c r="L5" i="1"/>
  <c r="S5" i="1" s="1"/>
  <c r="L6" i="1"/>
  <c r="S6" i="1" s="1"/>
  <c r="L7" i="1"/>
  <c r="S7" i="1" s="1"/>
  <c r="L8" i="1"/>
  <c r="S8" i="1" s="1"/>
  <c r="L9" i="1"/>
  <c r="S9" i="1" s="1"/>
  <c r="L10" i="1"/>
  <c r="S10" i="1" s="1"/>
  <c r="L11" i="1"/>
  <c r="S11" i="1" s="1"/>
  <c r="L12" i="1"/>
  <c r="S12" i="1" s="1"/>
  <c r="L13" i="1"/>
  <c r="S13" i="1" s="1"/>
  <c r="L14" i="1"/>
  <c r="S14" i="1" s="1"/>
  <c r="L15" i="1"/>
  <c r="S15" i="1" s="1"/>
  <c r="L16" i="1"/>
  <c r="S16" i="1" s="1"/>
  <c r="L17" i="1"/>
  <c r="S17" i="1" s="1"/>
  <c r="L18" i="1"/>
  <c r="S18" i="1" s="1"/>
  <c r="L19" i="1"/>
  <c r="S19" i="1" s="1"/>
  <c r="L20" i="1"/>
  <c r="S20" i="1" s="1"/>
  <c r="L21" i="1"/>
  <c r="S21" i="1" s="1"/>
  <c r="L22" i="1"/>
  <c r="S22" i="1" s="1"/>
  <c r="L23" i="1"/>
  <c r="S23" i="1" s="1"/>
  <c r="L24" i="1"/>
  <c r="S24" i="1" s="1"/>
  <c r="L25" i="1"/>
  <c r="S25" i="1" s="1"/>
  <c r="L26" i="1"/>
  <c r="S26" i="1" s="1"/>
  <c r="L27" i="1"/>
  <c r="S27" i="1" s="1"/>
  <c r="L28" i="1"/>
  <c r="S28" i="1" s="1"/>
  <c r="L29" i="1"/>
  <c r="S29" i="1" s="1"/>
  <c r="L30" i="1"/>
  <c r="S30" i="1" s="1"/>
  <c r="L31" i="1"/>
  <c r="S31" i="1" s="1"/>
  <c r="L32" i="1"/>
  <c r="S32" i="1" s="1"/>
  <c r="L33" i="1"/>
  <c r="S33" i="1" s="1"/>
  <c r="L34" i="1"/>
  <c r="S34" i="1" s="1"/>
  <c r="L35" i="1"/>
  <c r="S35" i="1" s="1"/>
  <c r="L36" i="1"/>
  <c r="S36" i="1" s="1"/>
  <c r="L37" i="1"/>
  <c r="S37" i="1" s="1"/>
  <c r="L38" i="1"/>
  <c r="L39" i="1"/>
  <c r="S39" i="1" s="1"/>
  <c r="L40" i="1"/>
  <c r="S40" i="1" s="1"/>
  <c r="L41" i="1"/>
  <c r="S41" i="1" s="1"/>
  <c r="L42" i="1"/>
  <c r="S42" i="1" s="1"/>
  <c r="L43" i="1"/>
  <c r="S43" i="1" s="1"/>
  <c r="L44" i="1"/>
  <c r="S44" i="1" s="1"/>
  <c r="L45" i="1"/>
  <c r="S45" i="1" s="1"/>
  <c r="L46" i="1"/>
  <c r="S46" i="1" s="1"/>
  <c r="L47" i="1"/>
  <c r="S47" i="1" s="1"/>
  <c r="L48" i="1"/>
  <c r="S48" i="1" s="1"/>
  <c r="L49" i="1"/>
  <c r="S49" i="1" s="1"/>
  <c r="L50" i="1"/>
  <c r="S50" i="1" s="1"/>
  <c r="L51" i="1"/>
  <c r="S51" i="1" s="1"/>
  <c r="L52" i="1"/>
  <c r="S52" i="1" s="1"/>
  <c r="L53" i="1"/>
  <c r="L54" i="1"/>
  <c r="S54" i="1" s="1"/>
  <c r="L55" i="1"/>
  <c r="S55" i="1" s="1"/>
  <c r="L56" i="1"/>
  <c r="S56" i="1" s="1"/>
  <c r="L57" i="1"/>
  <c r="S57" i="1" s="1"/>
  <c r="L58" i="1"/>
  <c r="S58" i="1" s="1"/>
  <c r="L59" i="1"/>
  <c r="S59" i="1" s="1"/>
  <c r="L60" i="1"/>
  <c r="S60" i="1" s="1"/>
  <c r="L61" i="1"/>
  <c r="S61" i="1" s="1"/>
  <c r="L62" i="1"/>
  <c r="S62" i="1" s="1"/>
  <c r="L63" i="1"/>
  <c r="S63" i="1" s="1"/>
  <c r="L3" i="1"/>
  <c r="S3" i="1" s="1"/>
  <c r="D4" i="1"/>
  <c r="K4" i="1" s="1"/>
  <c r="D5" i="1"/>
  <c r="K5" i="1" s="1"/>
  <c r="D6" i="1"/>
  <c r="K6" i="1" s="1"/>
  <c r="D7" i="1"/>
  <c r="K7" i="1" s="1"/>
  <c r="D8" i="1"/>
  <c r="K8" i="1" s="1"/>
  <c r="D9" i="1"/>
  <c r="K9" i="1" s="1"/>
  <c r="D10" i="1"/>
  <c r="K10" i="1" s="1"/>
  <c r="D11" i="1"/>
  <c r="K11" i="1" s="1"/>
  <c r="D12" i="1"/>
  <c r="K12" i="1" s="1"/>
  <c r="D13" i="1"/>
  <c r="K13" i="1" s="1"/>
  <c r="D14" i="1"/>
  <c r="K14" i="1" s="1"/>
  <c r="D15" i="1"/>
  <c r="K15" i="1" s="1"/>
  <c r="D16" i="1"/>
  <c r="K16" i="1" s="1"/>
  <c r="D17" i="1"/>
  <c r="K17" i="1" s="1"/>
  <c r="D18" i="1"/>
  <c r="K18" i="1" s="1"/>
  <c r="D19" i="1"/>
  <c r="K19" i="1" s="1"/>
  <c r="D20" i="1"/>
  <c r="K20" i="1" s="1"/>
  <c r="D21" i="1"/>
  <c r="K21" i="1" s="1"/>
  <c r="D22" i="1"/>
  <c r="K22" i="1" s="1"/>
  <c r="D23" i="1"/>
  <c r="K23" i="1" s="1"/>
  <c r="D24" i="1"/>
  <c r="K24" i="1" s="1"/>
  <c r="D25" i="1"/>
  <c r="K25" i="1" s="1"/>
  <c r="D26" i="1"/>
  <c r="K26" i="1" s="1"/>
  <c r="D27" i="1"/>
  <c r="K27" i="1" s="1"/>
  <c r="D28" i="1"/>
  <c r="K28" i="1" s="1"/>
  <c r="D29" i="1"/>
  <c r="K29" i="1" s="1"/>
  <c r="D30" i="1"/>
  <c r="K30" i="1" s="1"/>
  <c r="D31" i="1"/>
  <c r="K31" i="1" s="1"/>
  <c r="D32" i="1"/>
  <c r="K32" i="1" s="1"/>
  <c r="D33" i="1"/>
  <c r="K33" i="1" s="1"/>
  <c r="D34" i="1"/>
  <c r="K34" i="1" s="1"/>
  <c r="D35" i="1"/>
  <c r="K35" i="1" s="1"/>
  <c r="D36" i="1"/>
  <c r="K36" i="1" s="1"/>
  <c r="D37" i="1"/>
  <c r="K37" i="1" s="1"/>
  <c r="D38" i="1"/>
  <c r="K38" i="1" s="1"/>
  <c r="D39" i="1"/>
  <c r="K39" i="1" s="1"/>
  <c r="D40" i="1"/>
  <c r="K40" i="1" s="1"/>
  <c r="D41" i="1"/>
  <c r="K41" i="1" s="1"/>
  <c r="D42" i="1"/>
  <c r="K42" i="1" s="1"/>
  <c r="D43" i="1"/>
  <c r="K43" i="1" s="1"/>
  <c r="D44" i="1"/>
  <c r="K44" i="1" s="1"/>
  <c r="D45" i="1"/>
  <c r="K45" i="1" s="1"/>
  <c r="D46" i="1"/>
  <c r="K46" i="1" s="1"/>
  <c r="D47" i="1"/>
  <c r="K47" i="1" s="1"/>
  <c r="D48" i="1"/>
  <c r="K48" i="1" s="1"/>
  <c r="D49" i="1"/>
  <c r="K49" i="1" s="1"/>
  <c r="D50" i="1"/>
  <c r="K50" i="1" s="1"/>
  <c r="D51" i="1"/>
  <c r="K51" i="1" s="1"/>
  <c r="D52" i="1"/>
  <c r="K52" i="1" s="1"/>
  <c r="D53" i="1"/>
  <c r="K53" i="1" s="1"/>
  <c r="D54" i="1"/>
  <c r="K54" i="1" s="1"/>
  <c r="D55" i="1"/>
  <c r="K55" i="1" s="1"/>
  <c r="D56" i="1"/>
  <c r="K56" i="1" s="1"/>
  <c r="D57" i="1"/>
  <c r="K57" i="1" s="1"/>
  <c r="D58" i="1"/>
  <c r="K58" i="1" s="1"/>
  <c r="D59" i="1"/>
  <c r="K59" i="1" s="1"/>
  <c r="D60" i="1"/>
  <c r="K60" i="1" s="1"/>
  <c r="D61" i="1"/>
  <c r="K61" i="1" s="1"/>
  <c r="D62" i="1"/>
  <c r="K62" i="1" s="1"/>
  <c r="D63" i="1"/>
  <c r="K63" i="1" s="1"/>
  <c r="D3" i="1"/>
  <c r="K3" i="1" s="1"/>
</calcChain>
</file>

<file path=xl/sharedStrings.xml><?xml version="1.0" encoding="utf-8"?>
<sst xmlns="http://schemas.openxmlformats.org/spreadsheetml/2006/main" count="48" uniqueCount="20">
  <si>
    <t>Summa</t>
  </si>
  <si>
    <t>Diff</t>
  </si>
  <si>
    <t>Förbrukning</t>
  </si>
  <si>
    <t>SN fel</t>
  </si>
  <si>
    <t>SN rätt</t>
  </si>
  <si>
    <t>SN3</t>
  </si>
  <si>
    <t>SN2</t>
  </si>
  <si>
    <t>SN1</t>
  </si>
  <si>
    <t>SN4</t>
  </si>
  <si>
    <t>Här får du fram priserna för elområdet och dom rörliga kostnaderna (OBS! Före 2025-02-01 är dom rörliga kostnaderna inte ihopslagna på fakturan)</t>
  </si>
  <si>
    <t>elpris</t>
  </si>
  <si>
    <t>elcert</t>
  </si>
  <si>
    <t>påslag</t>
  </si>
  <si>
    <t>summa</t>
  </si>
  <si>
    <t>rörliga kostnader</t>
  </si>
  <si>
    <t>Anläggning:</t>
  </si>
  <si>
    <t>rörligt UG</t>
  </si>
  <si>
    <t>SVK avgift</t>
  </si>
  <si>
    <t>Balansansvar</t>
  </si>
  <si>
    <t>Uträkningsunderlag fel elområde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</si>
</sst>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SK Sans"/>
      <family val="2"/>
    </font>
    <font>
      <b/>
      <sz val="10"/>
      <color theme="1"/>
      <name val="SK Sans"/>
    </font>
    <font>
      <sz val="10"/>
      <color theme="1"/>
      <name val="SK Sans"/>
    </font>
    <font>
      <sz val="9"/>
      <color rgb="FF000000"/>
      <name val="Arial"/>
      <family val="2"/>
    </font>
    <font>
      <sz val="11"/>
      <color theme="1"/>
      <name val="SK Sans"/>
    </font>
    <font>
      <b/>
      <sz val="11"/>
      <color theme="1"/>
      <name val="SK Sans"/>
    </font>
    <font>
      <sz val="11"/>
      <color rgb="FF000000"/>
      <name val="SK Sans"/>
    </font>
    <font>
      <b/>
      <u/>
      <sz val="12"/>
      <color theme="1"/>
      <name val="SK Sans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vertical="center" wrapText="1"/>
    </xf>
    <xf numFmtId="0" fontId="0" fillId="0" borderId="0" xfId="0"/>
    <xf numFmtId="2" fontId="0" fillId="0" borderId="0" xfId="0" applyNumberFormat="1"/>
    <xf numFmtId="0" fontId="1" fillId="0" borderId="0" xfId="0" applyFont="1"/>
    <xf numFmtId="0" fontId="1" fillId="4" borderId="0" xfId="0" applyFont="1" applyFill="1"/>
    <xf numFmtId="0" fontId="0" fillId="0" borderId="0" xfId="0" applyBorder="1"/>
    <xf numFmtId="0" fontId="5" fillId="0" borderId="0" xfId="0" applyFont="1"/>
    <xf numFmtId="0" fontId="4" fillId="0" borderId="0" xfId="0" applyFont="1" applyFill="1" applyBorder="1"/>
    <xf numFmtId="0" fontId="6" fillId="0" borderId="0" xfId="0" applyFont="1" applyFill="1" applyBorder="1"/>
    <xf numFmtId="2" fontId="4" fillId="0" borderId="0" xfId="0" applyNumberFormat="1" applyFont="1" applyFill="1" applyBorder="1"/>
    <xf numFmtId="0" fontId="5" fillId="4" borderId="8" xfId="0" applyFont="1" applyFill="1" applyBorder="1"/>
    <xf numFmtId="0" fontId="5" fillId="4" borderId="3" xfId="0" applyFont="1" applyFill="1" applyBorder="1"/>
    <xf numFmtId="0" fontId="5" fillId="4" borderId="7" xfId="0" applyFont="1" applyFill="1" applyBorder="1"/>
    <xf numFmtId="0" fontId="5" fillId="4" borderId="5" xfId="0" applyFont="1" applyFill="1" applyBorder="1"/>
    <xf numFmtId="2" fontId="5" fillId="4" borderId="12" xfId="0" applyNumberFormat="1" applyFont="1" applyFill="1" applyBorder="1"/>
    <xf numFmtId="0" fontId="4" fillId="0" borderId="10" xfId="0" applyFont="1" applyBorder="1"/>
    <xf numFmtId="0" fontId="6" fillId="0" borderId="0" xfId="0" applyFont="1" applyBorder="1" applyAlignment="1">
      <alignment vertical="center" wrapText="1"/>
    </xf>
    <xf numFmtId="0" fontId="4" fillId="0" borderId="0" xfId="0" applyFont="1" applyBorder="1"/>
    <xf numFmtId="0" fontId="5" fillId="4" borderId="4" xfId="0" applyFont="1" applyFill="1" applyBorder="1"/>
    <xf numFmtId="0" fontId="4" fillId="0" borderId="10" xfId="0" applyFont="1" applyFill="1" applyBorder="1"/>
    <xf numFmtId="0" fontId="4" fillId="0" borderId="11" xfId="0" applyFont="1" applyFill="1" applyBorder="1"/>
    <xf numFmtId="0" fontId="4" fillId="0" borderId="7" xfId="0" applyFont="1" applyFill="1" applyBorder="1"/>
    <xf numFmtId="0" fontId="4" fillId="0" borderId="7" xfId="0" applyFont="1" applyBorder="1"/>
    <xf numFmtId="0" fontId="5" fillId="4" borderId="12" xfId="0" applyFont="1" applyFill="1" applyBorder="1"/>
    <xf numFmtId="0" fontId="5" fillId="4" borderId="0" xfId="0" applyFont="1" applyFill="1" applyBorder="1"/>
    <xf numFmtId="0" fontId="6" fillId="0" borderId="10" xfId="0" applyFont="1" applyFill="1" applyBorder="1"/>
    <xf numFmtId="0" fontId="4" fillId="0" borderId="0" xfId="0" applyFont="1" applyFill="1"/>
    <xf numFmtId="0" fontId="5" fillId="0" borderId="0" xfId="0" applyFont="1" applyFill="1"/>
    <xf numFmtId="0" fontId="0" fillId="0" borderId="0" xfId="0" applyFill="1"/>
    <xf numFmtId="2" fontId="4" fillId="0" borderId="0" xfId="0" applyNumberFormat="1" applyFont="1" applyFill="1"/>
    <xf numFmtId="2" fontId="0" fillId="0" borderId="0" xfId="0" applyNumberFormat="1" applyFill="1"/>
    <xf numFmtId="0" fontId="1" fillId="0" borderId="0" xfId="0" applyFont="1" applyFill="1"/>
    <xf numFmtId="0" fontId="5" fillId="4" borderId="11" xfId="0" applyFont="1" applyFill="1" applyBorder="1"/>
    <xf numFmtId="0" fontId="4" fillId="0" borderId="12" xfId="0" applyFont="1" applyBorder="1"/>
    <xf numFmtId="0" fontId="6" fillId="0" borderId="8" xfId="0" applyFont="1" applyBorder="1" applyAlignment="1">
      <alignment vertical="center" wrapText="1"/>
    </xf>
    <xf numFmtId="0" fontId="4" fillId="0" borderId="8" xfId="0" applyFont="1" applyBorder="1"/>
    <xf numFmtId="0" fontId="5" fillId="4" borderId="10" xfId="0" applyFont="1" applyFill="1" applyBorder="1"/>
    <xf numFmtId="0" fontId="4" fillId="0" borderId="11" xfId="0" applyFont="1" applyBorder="1"/>
    <xf numFmtId="0" fontId="6" fillId="0" borderId="7" xfId="0" applyFont="1" applyBorder="1" applyAlignment="1">
      <alignment vertical="center" wrapText="1"/>
    </xf>
    <xf numFmtId="0" fontId="4" fillId="0" borderId="12" xfId="0" applyFont="1" applyFill="1" applyBorder="1"/>
    <xf numFmtId="0" fontId="6" fillId="0" borderId="8" xfId="0" applyFont="1" applyFill="1" applyBorder="1" applyAlignment="1">
      <alignment vertical="center" wrapText="1"/>
    </xf>
    <xf numFmtId="0" fontId="6" fillId="0" borderId="7" xfId="0" applyFont="1" applyFill="1" applyBorder="1"/>
    <xf numFmtId="0" fontId="5" fillId="4" borderId="6" xfId="0" applyFont="1" applyFill="1" applyBorder="1"/>
    <xf numFmtId="0" fontId="5" fillId="4" borderId="2" xfId="0" applyFont="1" applyFill="1" applyBorder="1"/>
    <xf numFmtId="0" fontId="5" fillId="4" borderId="1" xfId="0" applyFont="1" applyFill="1" applyBorder="1"/>
    <xf numFmtId="0" fontId="1" fillId="5" borderId="9" xfId="0" applyFont="1" applyFill="1" applyBorder="1"/>
    <xf numFmtId="0" fontId="2" fillId="0" borderId="13" xfId="0" applyFont="1" applyBorder="1"/>
    <xf numFmtId="0" fontId="0" fillId="0" borderId="14" xfId="0" applyBorder="1"/>
    <xf numFmtId="0" fontId="0" fillId="0" borderId="15" xfId="0" applyBorder="1"/>
    <xf numFmtId="0" fontId="0" fillId="2" borderId="14" xfId="0" applyFill="1" applyBorder="1"/>
    <xf numFmtId="0" fontId="0" fillId="3" borderId="14" xfId="0" applyFill="1" applyBorder="1"/>
    <xf numFmtId="17" fontId="1" fillId="0" borderId="16" xfId="0" applyNumberFormat="1" applyFont="1" applyBorder="1"/>
    <xf numFmtId="0" fontId="2" fillId="0" borderId="17" xfId="0" applyFont="1" applyBorder="1"/>
    <xf numFmtId="0" fontId="0" fillId="0" borderId="18" xfId="0" applyBorder="1"/>
    <xf numFmtId="0" fontId="0" fillId="2" borderId="18" xfId="0" applyFill="1" applyBorder="1"/>
    <xf numFmtId="0" fontId="0" fillId="3" borderId="18" xfId="0" applyFill="1" applyBorder="1"/>
    <xf numFmtId="17" fontId="1" fillId="0" borderId="19" xfId="0" applyNumberFormat="1" applyFont="1" applyBorder="1"/>
    <xf numFmtId="0" fontId="0" fillId="0" borderId="20" xfId="0" applyBorder="1"/>
    <xf numFmtId="0" fontId="0" fillId="2" borderId="20" xfId="0" applyFill="1" applyBorder="1"/>
    <xf numFmtId="0" fontId="0" fillId="3" borderId="20" xfId="0" applyFill="1" applyBorder="1"/>
    <xf numFmtId="17" fontId="1" fillId="0" borderId="21" xfId="0" applyNumberFormat="1" applyFont="1" applyBorder="1"/>
    <xf numFmtId="0" fontId="0" fillId="2" borderId="15" xfId="0" applyFill="1" applyBorder="1"/>
    <xf numFmtId="0" fontId="0" fillId="3" borderId="15" xfId="0" applyFill="1" applyBorder="1"/>
    <xf numFmtId="17" fontId="1" fillId="0" borderId="22" xfId="0" applyNumberFormat="1" applyFont="1" applyBorder="1"/>
    <xf numFmtId="0" fontId="5" fillId="0" borderId="13" xfId="0" applyFont="1" applyBorder="1"/>
    <xf numFmtId="0" fontId="5" fillId="0" borderId="23" xfId="0" applyFont="1" applyBorder="1"/>
    <xf numFmtId="0" fontId="5" fillId="2" borderId="23" xfId="0" applyFont="1" applyFill="1" applyBorder="1"/>
    <xf numFmtId="0" fontId="5" fillId="3" borderId="23" xfId="0" applyFont="1" applyFill="1" applyBorder="1"/>
    <xf numFmtId="0" fontId="5" fillId="0" borderId="24" xfId="0" applyFont="1" applyBorder="1"/>
    <xf numFmtId="0" fontId="7" fillId="0" borderId="0" xfId="0" applyFont="1"/>
    <xf numFmtId="0" fontId="1" fillId="4" borderId="7" xfId="0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7" xfId="0" applyFont="1" applyFill="1" applyBorder="1"/>
    <xf numFmtId="0" fontId="1" fillId="4" borderId="5" xfId="0" applyFont="1" applyFill="1" applyBorder="1"/>
    <xf numFmtId="0" fontId="3" fillId="0" borderId="0" xfId="0" applyFont="1" applyBorder="1"/>
    <xf numFmtId="0" fontId="0" fillId="0" borderId="0" xfId="0" applyFill="1" applyBorder="1"/>
    <xf numFmtId="0" fontId="1" fillId="0" borderId="0" xfId="0" applyFont="1" applyFill="1" applyBorder="1"/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523875</xdr:colOff>
      <xdr:row>6</xdr:row>
      <xdr:rowOff>19050</xdr:rowOff>
    </xdr:from>
    <xdr:to>
      <xdr:col>53</xdr:col>
      <xdr:colOff>465703</xdr:colOff>
      <xdr:row>17</xdr:row>
      <xdr:rowOff>142596</xdr:rowOff>
    </xdr:to>
    <xdr:pic>
      <xdr:nvPicPr>
        <xdr:cNvPr id="2" name="Bildobjekt 1">
          <a:extLst>
            <a:ext uri="{FF2B5EF4-FFF2-40B4-BE49-F238E27FC236}">
              <a16:creationId xmlns:a16="http://schemas.microsoft.com/office/drawing/2014/main" id="{592B3D1C-BA33-C0A1-2E78-10C282E4B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02575" y="1323975"/>
          <a:ext cx="8171428" cy="22285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k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</sheetNames>
    <sheetDataSet>
      <sheetData sheetId="0">
        <row r="30">
          <cell r="AB30">
            <v>0.5</v>
          </cell>
        </row>
        <row r="31">
          <cell r="AB31">
            <v>0.5</v>
          </cell>
        </row>
        <row r="32">
          <cell r="AB32">
            <v>0.5</v>
          </cell>
        </row>
        <row r="33">
          <cell r="AB33">
            <v>1</v>
          </cell>
        </row>
        <row r="34">
          <cell r="AB34">
            <v>1.6</v>
          </cell>
        </row>
        <row r="35">
          <cell r="AB35">
            <v>2.9</v>
          </cell>
        </row>
        <row r="36">
          <cell r="AB36">
            <v>7</v>
          </cell>
        </row>
        <row r="37">
          <cell r="AB37">
            <v>6.5</v>
          </cell>
        </row>
        <row r="38">
          <cell r="AB38">
            <v>7</v>
          </cell>
        </row>
        <row r="39">
          <cell r="AB39">
            <v>7.5</v>
          </cell>
        </row>
        <row r="40">
          <cell r="AB40">
            <v>7.9</v>
          </cell>
        </row>
        <row r="41">
          <cell r="AB41">
            <v>8</v>
          </cell>
        </row>
        <row r="42">
          <cell r="AB42">
            <v>7.3</v>
          </cell>
        </row>
        <row r="43">
          <cell r="AB43">
            <v>6.6</v>
          </cell>
        </row>
        <row r="44">
          <cell r="AB44">
            <v>6.5</v>
          </cell>
        </row>
        <row r="45">
          <cell r="AB45">
            <v>5.0999999999999996</v>
          </cell>
        </row>
        <row r="46">
          <cell r="AB46">
            <v>4.5999999999999996</v>
          </cell>
        </row>
        <row r="47">
          <cell r="AB47">
            <v>4.4000000000000004</v>
          </cell>
        </row>
        <row r="48">
          <cell r="AB48">
            <v>3</v>
          </cell>
        </row>
        <row r="49">
          <cell r="AB49">
            <v>2.35</v>
          </cell>
        </row>
        <row r="50">
          <cell r="AB50">
            <v>1.5</v>
          </cell>
        </row>
        <row r="51">
          <cell r="AB51">
            <v>1.8</v>
          </cell>
        </row>
        <row r="52">
          <cell r="AB52">
            <v>1.9</v>
          </cell>
        </row>
        <row r="53">
          <cell r="AB53">
            <v>1.55</v>
          </cell>
        </row>
        <row r="54">
          <cell r="AB54">
            <v>2</v>
          </cell>
        </row>
        <row r="55">
          <cell r="AB55">
            <v>1.7</v>
          </cell>
        </row>
        <row r="56">
          <cell r="AB56">
            <v>1.6</v>
          </cell>
        </row>
        <row r="57">
          <cell r="AB57">
            <v>1.5</v>
          </cell>
        </row>
        <row r="58">
          <cell r="AB58">
            <v>1.4</v>
          </cell>
        </row>
        <row r="59">
          <cell r="AB59">
            <v>1.4</v>
          </cell>
        </row>
        <row r="60">
          <cell r="AB60">
            <v>1.3</v>
          </cell>
        </row>
      </sheetData>
    </sheetDataSet>
  </externalBook>
</externalLink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77A-0052-4A44-8AF2-4D8799624F53}">
  <dimension ref="B3:I82"/>
  <sheetViews>
    <sheetView tabSelected="1" workbookViewId="0">
      <selection activeCell="C4" sqref="C4"/>
    </sheetView>
  </sheetViews>
  <sheetFormatPr defaultRowHeight="12.75" x14ac:dyDescent="0.2"/>
  <cols>
    <col min="1" max="2" width="9" style="4"/>
    <col min="3" max="3" width="13.625" style="4" customWidth="1"/>
    <col min="4" max="4" width="14.125" style="4" customWidth="1"/>
    <col min="5" max="5" width="13.375" style="4" customWidth="1"/>
    <col min="6" max="6" width="13.625" style="4" customWidth="1"/>
    <col min="7" max="7" width="13.25" style="6" customWidth="1"/>
    <col min="8" max="8" width="9" style="4"/>
    <col min="9" max="9" width="24.125" style="4" customWidth="1"/>
    <col min="10" max="16384" width="9" style="4"/>
  </cols>
  <sheetData>
    <row r="3" spans="2:9" ht="15.75" x14ac:dyDescent="0.25">
      <c r="B3" s="72" t="s">
        <v>19</v>
      </c>
    </row>
    <row r="4" spans="2:9" ht="15" x14ac:dyDescent="0.25">
      <c r="B4" s="9" t="s">
        <v>15</v>
      </c>
    </row>
    <row r="5" spans="2:9" ht="15" x14ac:dyDescent="0.25">
      <c r="B5" s="9"/>
    </row>
    <row r="6" spans="2:9" ht="13.5" thickBot="1" x14ac:dyDescent="0.25"/>
    <row r="7" spans="2:9" ht="15.75" thickBot="1" x14ac:dyDescent="0.3">
      <c r="B7" s="71"/>
      <c r="C7" s="70" t="s">
        <v>3</v>
      </c>
      <c r="D7" s="69" t="s">
        <v>4</v>
      </c>
      <c r="E7" s="68" t="s">
        <v>1</v>
      </c>
      <c r="F7" s="68" t="s">
        <v>2</v>
      </c>
      <c r="G7" s="67" t="s">
        <v>0</v>
      </c>
    </row>
    <row r="8" spans="2:9" ht="15.75" thickBot="1" x14ac:dyDescent="0.3">
      <c r="B8" s="66">
        <v>43831</v>
      </c>
      <c r="C8" s="65"/>
      <c r="D8" s="64"/>
      <c r="E8" s="51">
        <f>SUM(C8-D8)</f>
        <v>0</v>
      </c>
      <c r="F8" s="51"/>
      <c r="G8" s="55">
        <f>SUM(E8*F8)</f>
        <v>0</v>
      </c>
      <c r="I8" s="9"/>
    </row>
    <row r="9" spans="2:9" ht="15.75" thickBot="1" x14ac:dyDescent="0.3">
      <c r="B9" s="63">
        <v>43862</v>
      </c>
      <c r="C9" s="62"/>
      <c r="D9" s="61"/>
      <c r="E9" s="51">
        <f>SUM(C9-D9)</f>
        <v>0</v>
      </c>
      <c r="F9" s="60"/>
      <c r="G9" s="55">
        <f>SUM(E9*F9)</f>
        <v>0</v>
      </c>
      <c r="I9" s="80"/>
    </row>
    <row r="10" spans="2:9" ht="13.5" thickBot="1" x14ac:dyDescent="0.25">
      <c r="B10" s="63">
        <v>43891</v>
      </c>
      <c r="C10" s="62"/>
      <c r="D10" s="61"/>
      <c r="E10" s="51">
        <f>SUM(C10-D10)</f>
        <v>0</v>
      </c>
      <c r="F10" s="60"/>
      <c r="G10" s="55">
        <f>SUM(E10*F10)</f>
        <v>0</v>
      </c>
    </row>
    <row r="11" spans="2:9" ht="13.5" thickBot="1" x14ac:dyDescent="0.25">
      <c r="B11" s="63">
        <v>43922</v>
      </c>
      <c r="C11" s="62"/>
      <c r="D11" s="61"/>
      <c r="E11" s="51">
        <f>SUM(C11-D11)</f>
        <v>0</v>
      </c>
      <c r="F11" s="60"/>
      <c r="G11" s="55">
        <f>SUM(E11*F11)</f>
        <v>0</v>
      </c>
    </row>
    <row r="12" spans="2:9" ht="13.5" thickBot="1" x14ac:dyDescent="0.25">
      <c r="B12" s="63">
        <v>43952</v>
      </c>
      <c r="C12" s="62"/>
      <c r="D12" s="61"/>
      <c r="E12" s="51">
        <f>SUM(C12-D12)</f>
        <v>0</v>
      </c>
      <c r="F12" s="60"/>
      <c r="G12" s="55">
        <f>SUM(E12*F12)</f>
        <v>0</v>
      </c>
    </row>
    <row r="13" spans="2:9" ht="13.5" thickBot="1" x14ac:dyDescent="0.25">
      <c r="B13" s="63">
        <v>43983</v>
      </c>
      <c r="C13" s="62"/>
      <c r="D13" s="61"/>
      <c r="E13" s="51">
        <f>SUM(C13-D13)</f>
        <v>0</v>
      </c>
      <c r="F13" s="60"/>
      <c r="G13" s="55">
        <f>SUM(E13*F13)</f>
        <v>0</v>
      </c>
    </row>
    <row r="14" spans="2:9" ht="13.5" thickBot="1" x14ac:dyDescent="0.25">
      <c r="B14" s="63">
        <v>44013</v>
      </c>
      <c r="C14" s="62"/>
      <c r="D14" s="61"/>
      <c r="E14" s="51">
        <f>SUM(C14-D14)</f>
        <v>0</v>
      </c>
      <c r="F14" s="60"/>
      <c r="G14" s="55">
        <f>SUM(E14*F14)</f>
        <v>0</v>
      </c>
    </row>
    <row r="15" spans="2:9" ht="13.5" thickBot="1" x14ac:dyDescent="0.25">
      <c r="B15" s="63">
        <v>44044</v>
      </c>
      <c r="C15" s="62"/>
      <c r="D15" s="61"/>
      <c r="E15" s="51">
        <f>SUM(C15-D15)</f>
        <v>0</v>
      </c>
      <c r="F15" s="60"/>
      <c r="G15" s="55">
        <f>SUM(E15*F15)</f>
        <v>0</v>
      </c>
    </row>
    <row r="16" spans="2:9" ht="13.5" thickBot="1" x14ac:dyDescent="0.25">
      <c r="B16" s="63">
        <v>44075</v>
      </c>
      <c r="C16" s="62"/>
      <c r="D16" s="61"/>
      <c r="E16" s="51">
        <f>SUM(C16-D16)</f>
        <v>0</v>
      </c>
      <c r="F16" s="60"/>
      <c r="G16" s="55">
        <f>SUM(E16*F16)</f>
        <v>0</v>
      </c>
    </row>
    <row r="17" spans="2:7" ht="13.5" thickBot="1" x14ac:dyDescent="0.25">
      <c r="B17" s="63">
        <v>44105</v>
      </c>
      <c r="C17" s="62"/>
      <c r="D17" s="61"/>
      <c r="E17" s="51">
        <f>SUM(C17-D17)</f>
        <v>0</v>
      </c>
      <c r="F17" s="60"/>
      <c r="G17" s="55">
        <f>SUM(E17*F17)</f>
        <v>0</v>
      </c>
    </row>
    <row r="18" spans="2:7" ht="13.5" thickBot="1" x14ac:dyDescent="0.25">
      <c r="B18" s="63">
        <v>44136</v>
      </c>
      <c r="C18" s="62"/>
      <c r="D18" s="61"/>
      <c r="E18" s="51">
        <f>SUM(C18-D18)</f>
        <v>0</v>
      </c>
      <c r="F18" s="60"/>
      <c r="G18" s="55">
        <f>SUM(E18*F18)</f>
        <v>0</v>
      </c>
    </row>
    <row r="19" spans="2:7" ht="13.5" thickBot="1" x14ac:dyDescent="0.25">
      <c r="B19" s="54">
        <v>44166</v>
      </c>
      <c r="C19" s="53"/>
      <c r="D19" s="52"/>
      <c r="E19" s="51">
        <f>SUM(C19-D19)</f>
        <v>0</v>
      </c>
      <c r="F19" s="50"/>
      <c r="G19" s="55">
        <f>SUM(E19*F19)</f>
        <v>0</v>
      </c>
    </row>
    <row r="20" spans="2:7" ht="13.5" thickBot="1" x14ac:dyDescent="0.25">
      <c r="B20" s="66">
        <v>44197</v>
      </c>
      <c r="C20" s="65"/>
      <c r="D20" s="64"/>
      <c r="E20" s="51">
        <f>SUM(C20-D20)</f>
        <v>0</v>
      </c>
      <c r="F20" s="51"/>
      <c r="G20" s="55">
        <f>SUM(E20*F20)</f>
        <v>0</v>
      </c>
    </row>
    <row r="21" spans="2:7" ht="13.5" thickBot="1" x14ac:dyDescent="0.25">
      <c r="B21" s="63">
        <v>44228</v>
      </c>
      <c r="C21" s="62"/>
      <c r="D21" s="61"/>
      <c r="E21" s="51">
        <f>SUM(C21-D21)</f>
        <v>0</v>
      </c>
      <c r="F21" s="60"/>
      <c r="G21" s="55">
        <f>SUM(E21*F21)</f>
        <v>0</v>
      </c>
    </row>
    <row r="22" spans="2:7" ht="13.5" thickBot="1" x14ac:dyDescent="0.25">
      <c r="B22" s="63">
        <v>44256</v>
      </c>
      <c r="C22" s="62"/>
      <c r="D22" s="61"/>
      <c r="E22" s="51">
        <f>SUM(C22-D22)</f>
        <v>0</v>
      </c>
      <c r="F22" s="60"/>
      <c r="G22" s="55">
        <f>SUM(E22*F22)</f>
        <v>0</v>
      </c>
    </row>
    <row r="23" spans="2:7" ht="13.5" thickBot="1" x14ac:dyDescent="0.25">
      <c r="B23" s="63">
        <v>44287</v>
      </c>
      <c r="C23" s="62"/>
      <c r="D23" s="61"/>
      <c r="E23" s="51">
        <f>SUM(C23-D23)</f>
        <v>0</v>
      </c>
      <c r="F23" s="60"/>
      <c r="G23" s="55">
        <f>SUM(E23*F23)</f>
        <v>0</v>
      </c>
    </row>
    <row r="24" spans="2:7" ht="13.5" thickBot="1" x14ac:dyDescent="0.25">
      <c r="B24" s="63">
        <v>44317</v>
      </c>
      <c r="C24" s="62"/>
      <c r="D24" s="61"/>
      <c r="E24" s="51">
        <f>SUM(C24-D24)</f>
        <v>0</v>
      </c>
      <c r="F24" s="60"/>
      <c r="G24" s="55">
        <f>SUM(E24*F24)</f>
        <v>0</v>
      </c>
    </row>
    <row r="25" spans="2:7" ht="13.5" thickBot="1" x14ac:dyDescent="0.25">
      <c r="B25" s="63">
        <v>44348</v>
      </c>
      <c r="C25" s="62"/>
      <c r="D25" s="61"/>
      <c r="E25" s="51">
        <f>SUM(C25-D25)</f>
        <v>0</v>
      </c>
      <c r="F25" s="60"/>
      <c r="G25" s="55">
        <f>SUM(E25*F25)</f>
        <v>0</v>
      </c>
    </row>
    <row r="26" spans="2:7" ht="13.5" thickBot="1" x14ac:dyDescent="0.25">
      <c r="B26" s="63">
        <v>44378</v>
      </c>
      <c r="C26" s="62"/>
      <c r="D26" s="61"/>
      <c r="E26" s="51">
        <f>SUM(C26-D26)</f>
        <v>0</v>
      </c>
      <c r="F26" s="60"/>
      <c r="G26" s="55">
        <f>SUM(E26*F26)</f>
        <v>0</v>
      </c>
    </row>
    <row r="27" spans="2:7" ht="13.5" thickBot="1" x14ac:dyDescent="0.25">
      <c r="B27" s="63">
        <v>44409</v>
      </c>
      <c r="C27" s="62"/>
      <c r="D27" s="61"/>
      <c r="E27" s="51">
        <f>SUM(C27-D27)</f>
        <v>0</v>
      </c>
      <c r="F27" s="60"/>
      <c r="G27" s="55">
        <f>SUM(E27*F27)</f>
        <v>0</v>
      </c>
    </row>
    <row r="28" spans="2:7" ht="13.5" thickBot="1" x14ac:dyDescent="0.25">
      <c r="B28" s="63">
        <v>44440</v>
      </c>
      <c r="C28" s="62"/>
      <c r="D28" s="61"/>
      <c r="E28" s="51">
        <f>SUM(C28-D28)</f>
        <v>0</v>
      </c>
      <c r="F28" s="60"/>
      <c r="G28" s="55">
        <f>SUM(E28*F28)</f>
        <v>0</v>
      </c>
    </row>
    <row r="29" spans="2:7" ht="13.5" thickBot="1" x14ac:dyDescent="0.25">
      <c r="B29" s="63">
        <v>44470</v>
      </c>
      <c r="C29" s="62"/>
      <c r="D29" s="61"/>
      <c r="E29" s="51">
        <f>SUM(C29-D29)</f>
        <v>0</v>
      </c>
      <c r="F29" s="60"/>
      <c r="G29" s="55">
        <f>SUM(E29*F29)</f>
        <v>0</v>
      </c>
    </row>
    <row r="30" spans="2:7" ht="13.5" thickBot="1" x14ac:dyDescent="0.25">
      <c r="B30" s="63">
        <v>44501</v>
      </c>
      <c r="C30" s="62"/>
      <c r="D30" s="61"/>
      <c r="E30" s="51">
        <f>SUM(C30-D30)</f>
        <v>0</v>
      </c>
      <c r="F30" s="60"/>
      <c r="G30" s="55">
        <f>SUM(E30*F30)</f>
        <v>0</v>
      </c>
    </row>
    <row r="31" spans="2:7" ht="13.5" thickBot="1" x14ac:dyDescent="0.25">
      <c r="B31" s="54">
        <v>44531</v>
      </c>
      <c r="C31" s="53"/>
      <c r="D31" s="52"/>
      <c r="E31" s="51">
        <f>SUM(C31-D31)</f>
        <v>0</v>
      </c>
      <c r="F31" s="50"/>
      <c r="G31" s="55">
        <f>SUM(E31*F31)</f>
        <v>0</v>
      </c>
    </row>
    <row r="32" spans="2:7" ht="13.5" thickBot="1" x14ac:dyDescent="0.25">
      <c r="B32" s="66">
        <v>44562</v>
      </c>
      <c r="C32" s="65"/>
      <c r="D32" s="64"/>
      <c r="E32" s="51">
        <f>SUM(C32-D32)</f>
        <v>0</v>
      </c>
      <c r="F32" s="51"/>
      <c r="G32" s="55">
        <f>SUM(E32*F32)</f>
        <v>0</v>
      </c>
    </row>
    <row r="33" spans="2:7" ht="13.5" thickBot="1" x14ac:dyDescent="0.25">
      <c r="B33" s="63">
        <v>44593</v>
      </c>
      <c r="C33" s="62"/>
      <c r="D33" s="61"/>
      <c r="E33" s="51">
        <f>SUM(C33-D33)</f>
        <v>0</v>
      </c>
      <c r="F33" s="60"/>
      <c r="G33" s="55">
        <f>SUM(E33*F33)</f>
        <v>0</v>
      </c>
    </row>
    <row r="34" spans="2:7" ht="13.5" thickBot="1" x14ac:dyDescent="0.25">
      <c r="B34" s="63">
        <v>44621</v>
      </c>
      <c r="C34" s="62"/>
      <c r="D34" s="61"/>
      <c r="E34" s="51">
        <f>SUM(C34-D34)</f>
        <v>0</v>
      </c>
      <c r="F34" s="60"/>
      <c r="G34" s="55">
        <f>SUM(E34*F34)</f>
        <v>0</v>
      </c>
    </row>
    <row r="35" spans="2:7" ht="13.5" thickBot="1" x14ac:dyDescent="0.25">
      <c r="B35" s="63">
        <v>44652</v>
      </c>
      <c r="C35" s="62"/>
      <c r="D35" s="61"/>
      <c r="E35" s="51">
        <f>SUM(C35-D35)</f>
        <v>0</v>
      </c>
      <c r="F35" s="60"/>
      <c r="G35" s="55">
        <f>SUM(E35*F35)</f>
        <v>0</v>
      </c>
    </row>
    <row r="36" spans="2:7" ht="13.5" thickBot="1" x14ac:dyDescent="0.25">
      <c r="B36" s="63">
        <v>44682</v>
      </c>
      <c r="C36" s="62"/>
      <c r="D36" s="61"/>
      <c r="E36" s="51">
        <f>SUM(C36-D36)</f>
        <v>0</v>
      </c>
      <c r="F36" s="60"/>
      <c r="G36" s="55">
        <f>SUM(E36*F36)</f>
        <v>0</v>
      </c>
    </row>
    <row r="37" spans="2:7" ht="13.5" thickBot="1" x14ac:dyDescent="0.25">
      <c r="B37" s="63">
        <v>44713</v>
      </c>
      <c r="C37" s="62"/>
      <c r="D37" s="61"/>
      <c r="E37" s="51">
        <f>SUM(C37-D37)</f>
        <v>0</v>
      </c>
      <c r="F37" s="60"/>
      <c r="G37" s="55">
        <f>SUM(E37*F37)</f>
        <v>0</v>
      </c>
    </row>
    <row r="38" spans="2:7" ht="13.5" thickBot="1" x14ac:dyDescent="0.25">
      <c r="B38" s="63">
        <v>44743</v>
      </c>
      <c r="C38" s="62"/>
      <c r="D38" s="61"/>
      <c r="E38" s="51">
        <f>SUM(C38-D38)</f>
        <v>0</v>
      </c>
      <c r="F38" s="60"/>
      <c r="G38" s="55">
        <f>SUM(E38*F38)</f>
        <v>0</v>
      </c>
    </row>
    <row r="39" spans="2:7" ht="13.5" thickBot="1" x14ac:dyDescent="0.25">
      <c r="B39" s="63">
        <v>44774</v>
      </c>
      <c r="C39" s="62"/>
      <c r="D39" s="61"/>
      <c r="E39" s="51">
        <f>SUM(C39-D39)</f>
        <v>0</v>
      </c>
      <c r="F39" s="60"/>
      <c r="G39" s="55">
        <f>SUM(E39*F39)</f>
        <v>0</v>
      </c>
    </row>
    <row r="40" spans="2:7" ht="13.5" thickBot="1" x14ac:dyDescent="0.25">
      <c r="B40" s="63">
        <v>44805</v>
      </c>
      <c r="C40" s="62"/>
      <c r="D40" s="61"/>
      <c r="E40" s="51">
        <f>SUM(C40-D40)</f>
        <v>0</v>
      </c>
      <c r="F40" s="60"/>
      <c r="G40" s="55">
        <f>SUM(E40*F40)</f>
        <v>0</v>
      </c>
    </row>
    <row r="41" spans="2:7" ht="13.5" thickBot="1" x14ac:dyDescent="0.25">
      <c r="B41" s="63">
        <v>44835</v>
      </c>
      <c r="C41" s="62"/>
      <c r="D41" s="61"/>
      <c r="E41" s="51">
        <f>SUM(C41-D41)</f>
        <v>0</v>
      </c>
      <c r="F41" s="60"/>
      <c r="G41" s="55">
        <f>SUM(E41*F41)</f>
        <v>0</v>
      </c>
    </row>
    <row r="42" spans="2:7" ht="13.5" thickBot="1" x14ac:dyDescent="0.25">
      <c r="B42" s="63">
        <v>44866</v>
      </c>
      <c r="C42" s="62"/>
      <c r="D42" s="61"/>
      <c r="E42" s="51">
        <f>SUM(C42-D42)</f>
        <v>0</v>
      </c>
      <c r="F42" s="60"/>
      <c r="G42" s="55">
        <f>SUM(E42*F42)</f>
        <v>0</v>
      </c>
    </row>
    <row r="43" spans="2:7" ht="13.5" thickBot="1" x14ac:dyDescent="0.25">
      <c r="B43" s="54">
        <v>44896</v>
      </c>
      <c r="C43" s="53"/>
      <c r="D43" s="52"/>
      <c r="E43" s="51">
        <f>SUM(C43-D43)</f>
        <v>0</v>
      </c>
      <c r="F43" s="50"/>
      <c r="G43" s="55">
        <f>SUM(E43*F43)</f>
        <v>0</v>
      </c>
    </row>
    <row r="44" spans="2:7" ht="13.5" thickBot="1" x14ac:dyDescent="0.25">
      <c r="B44" s="66">
        <v>44927</v>
      </c>
      <c r="C44" s="65"/>
      <c r="D44" s="64"/>
      <c r="E44" s="51">
        <f>SUM(C44-D44)</f>
        <v>0</v>
      </c>
      <c r="F44" s="51"/>
      <c r="G44" s="55">
        <f>SUM(E44*F44)</f>
        <v>0</v>
      </c>
    </row>
    <row r="45" spans="2:7" ht="13.5" thickBot="1" x14ac:dyDescent="0.25">
      <c r="B45" s="63">
        <v>44958</v>
      </c>
      <c r="C45" s="62"/>
      <c r="D45" s="61"/>
      <c r="E45" s="51">
        <f>SUM(C45-D45)</f>
        <v>0</v>
      </c>
      <c r="F45" s="60"/>
      <c r="G45" s="55">
        <f>SUM(E45*F45)</f>
        <v>0</v>
      </c>
    </row>
    <row r="46" spans="2:7" ht="13.5" thickBot="1" x14ac:dyDescent="0.25">
      <c r="B46" s="63">
        <v>44986</v>
      </c>
      <c r="C46" s="62"/>
      <c r="D46" s="61"/>
      <c r="E46" s="51">
        <f>SUM(C46-D46)</f>
        <v>0</v>
      </c>
      <c r="F46" s="60"/>
      <c r="G46" s="55">
        <f>SUM(E46*F46)</f>
        <v>0</v>
      </c>
    </row>
    <row r="47" spans="2:7" ht="13.5" thickBot="1" x14ac:dyDescent="0.25">
      <c r="B47" s="63">
        <v>45017</v>
      </c>
      <c r="C47" s="62"/>
      <c r="D47" s="61"/>
      <c r="E47" s="51">
        <f>SUM(C47-D47)</f>
        <v>0</v>
      </c>
      <c r="F47" s="60"/>
      <c r="G47" s="55">
        <f>SUM(E47*F47)</f>
        <v>0</v>
      </c>
    </row>
    <row r="48" spans="2:7" ht="13.5" thickBot="1" x14ac:dyDescent="0.25">
      <c r="B48" s="63">
        <v>45047</v>
      </c>
      <c r="C48" s="62"/>
      <c r="D48" s="61"/>
      <c r="E48" s="51">
        <f>SUM(C48-D48)</f>
        <v>0</v>
      </c>
      <c r="F48" s="60"/>
      <c r="G48" s="55">
        <f>SUM(E48*F48)</f>
        <v>0</v>
      </c>
    </row>
    <row r="49" spans="2:7" ht="13.5" thickBot="1" x14ac:dyDescent="0.25">
      <c r="B49" s="63">
        <v>45078</v>
      </c>
      <c r="C49" s="62"/>
      <c r="D49" s="61"/>
      <c r="E49" s="51">
        <f>SUM(C49-D49)</f>
        <v>0</v>
      </c>
      <c r="F49" s="60"/>
      <c r="G49" s="55">
        <f>SUM(E49*F49)</f>
        <v>0</v>
      </c>
    </row>
    <row r="50" spans="2:7" ht="13.5" thickBot="1" x14ac:dyDescent="0.25">
      <c r="B50" s="63">
        <v>45108</v>
      </c>
      <c r="C50" s="62"/>
      <c r="D50" s="61"/>
      <c r="E50" s="51">
        <f>SUM(C50-D50)</f>
        <v>0</v>
      </c>
      <c r="F50" s="60"/>
      <c r="G50" s="55">
        <f>SUM(E50*F50)</f>
        <v>0</v>
      </c>
    </row>
    <row r="51" spans="2:7" ht="13.5" thickBot="1" x14ac:dyDescent="0.25">
      <c r="B51" s="63">
        <v>45139</v>
      </c>
      <c r="C51" s="62"/>
      <c r="D51" s="61"/>
      <c r="E51" s="51">
        <f>SUM(C51-D51)</f>
        <v>0</v>
      </c>
      <c r="F51" s="60"/>
      <c r="G51" s="55">
        <f>SUM(E51*F51)</f>
        <v>0</v>
      </c>
    </row>
    <row r="52" spans="2:7" ht="13.5" thickBot="1" x14ac:dyDescent="0.25">
      <c r="B52" s="63">
        <v>45170</v>
      </c>
      <c r="C52" s="62"/>
      <c r="D52" s="61"/>
      <c r="E52" s="51">
        <f>SUM(C52-D52)</f>
        <v>0</v>
      </c>
      <c r="F52" s="60"/>
      <c r="G52" s="55">
        <f>SUM(E52*F52)</f>
        <v>0</v>
      </c>
    </row>
    <row r="53" spans="2:7" ht="13.5" thickBot="1" x14ac:dyDescent="0.25">
      <c r="B53" s="63">
        <v>45200</v>
      </c>
      <c r="C53" s="62"/>
      <c r="D53" s="61"/>
      <c r="E53" s="51">
        <f>SUM(C53-D53)</f>
        <v>0</v>
      </c>
      <c r="F53" s="60"/>
      <c r="G53" s="55">
        <f>SUM(E53*F53)</f>
        <v>0</v>
      </c>
    </row>
    <row r="54" spans="2:7" ht="13.5" thickBot="1" x14ac:dyDescent="0.25">
      <c r="B54" s="63">
        <v>45231</v>
      </c>
      <c r="C54" s="62"/>
      <c r="D54" s="61"/>
      <c r="E54" s="51">
        <f>SUM(C54-D54)</f>
        <v>0</v>
      </c>
      <c r="F54" s="60"/>
      <c r="G54" s="55">
        <f>SUM(E54*F54)</f>
        <v>0</v>
      </c>
    </row>
    <row r="55" spans="2:7" ht="13.5" thickBot="1" x14ac:dyDescent="0.25">
      <c r="B55" s="54">
        <v>45261</v>
      </c>
      <c r="C55" s="53"/>
      <c r="D55" s="52"/>
      <c r="E55" s="51">
        <f>SUM(C55-D55)</f>
        <v>0</v>
      </c>
      <c r="F55" s="50"/>
      <c r="G55" s="55">
        <f>SUM(E55*F55)</f>
        <v>0</v>
      </c>
    </row>
    <row r="56" spans="2:7" ht="13.5" thickBot="1" x14ac:dyDescent="0.25">
      <c r="B56" s="66">
        <v>45292</v>
      </c>
      <c r="C56" s="65"/>
      <c r="D56" s="64"/>
      <c r="E56" s="51">
        <f>SUM(C56-D56)</f>
        <v>0</v>
      </c>
      <c r="F56" s="51"/>
      <c r="G56" s="55">
        <f>SUM(E56*F56)</f>
        <v>0</v>
      </c>
    </row>
    <row r="57" spans="2:7" ht="13.5" thickBot="1" x14ac:dyDescent="0.25">
      <c r="B57" s="63">
        <v>45323</v>
      </c>
      <c r="C57" s="62"/>
      <c r="D57" s="61"/>
      <c r="E57" s="51">
        <f>SUM(C57-D57)</f>
        <v>0</v>
      </c>
      <c r="F57" s="60"/>
      <c r="G57" s="55">
        <f>SUM(E57*F57)</f>
        <v>0</v>
      </c>
    </row>
    <row r="58" spans="2:7" ht="13.5" thickBot="1" x14ac:dyDescent="0.25">
      <c r="B58" s="63">
        <v>45352</v>
      </c>
      <c r="C58" s="62"/>
      <c r="D58" s="61"/>
      <c r="E58" s="51">
        <f>SUM(C58-D58)</f>
        <v>0</v>
      </c>
      <c r="F58" s="60"/>
      <c r="G58" s="55">
        <f>SUM(E58*F58)</f>
        <v>0</v>
      </c>
    </row>
    <row r="59" spans="2:7" ht="13.5" thickBot="1" x14ac:dyDescent="0.25">
      <c r="B59" s="63">
        <v>45383</v>
      </c>
      <c r="C59" s="62"/>
      <c r="D59" s="61"/>
      <c r="E59" s="51">
        <f>SUM(C59-D59)</f>
        <v>0</v>
      </c>
      <c r="F59" s="60"/>
      <c r="G59" s="55">
        <f>SUM(E59*F59)</f>
        <v>0</v>
      </c>
    </row>
    <row r="60" spans="2:7" ht="13.5" thickBot="1" x14ac:dyDescent="0.25">
      <c r="B60" s="63">
        <v>45413</v>
      </c>
      <c r="C60" s="62"/>
      <c r="D60" s="61"/>
      <c r="E60" s="51">
        <f>SUM(C60-D60)</f>
        <v>0</v>
      </c>
      <c r="F60" s="60"/>
      <c r="G60" s="55">
        <f>SUM(E60*F60)</f>
        <v>0</v>
      </c>
    </row>
    <row r="61" spans="2:7" ht="13.5" thickBot="1" x14ac:dyDescent="0.25">
      <c r="B61" s="63">
        <v>45444</v>
      </c>
      <c r="C61" s="62"/>
      <c r="D61" s="61"/>
      <c r="E61" s="51">
        <f>SUM(C61-D61)</f>
        <v>0</v>
      </c>
      <c r="F61" s="60"/>
      <c r="G61" s="55">
        <f>SUM(E61*F61)</f>
        <v>0</v>
      </c>
    </row>
    <row r="62" spans="2:7" ht="13.5" thickBot="1" x14ac:dyDescent="0.25">
      <c r="B62" s="63">
        <v>45474</v>
      </c>
      <c r="C62" s="62"/>
      <c r="D62" s="61"/>
      <c r="E62" s="51">
        <f>SUM(C62-D62)</f>
        <v>0</v>
      </c>
      <c r="F62" s="60"/>
      <c r="G62" s="55">
        <f>SUM(E62*F62)</f>
        <v>0</v>
      </c>
    </row>
    <row r="63" spans="2:7" ht="13.5" thickBot="1" x14ac:dyDescent="0.25">
      <c r="B63" s="63">
        <v>45505</v>
      </c>
      <c r="C63" s="62"/>
      <c r="D63" s="61"/>
      <c r="E63" s="51">
        <f>SUM(C63-D63)</f>
        <v>0</v>
      </c>
      <c r="F63" s="60"/>
      <c r="G63" s="55">
        <f>SUM(E63*F63)</f>
        <v>0</v>
      </c>
    </row>
    <row r="64" spans="2:7" ht="13.5" thickBot="1" x14ac:dyDescent="0.25">
      <c r="B64" s="63">
        <v>45536</v>
      </c>
      <c r="C64" s="62"/>
      <c r="D64" s="61"/>
      <c r="E64" s="51">
        <f>SUM(C64-D64)</f>
        <v>0</v>
      </c>
      <c r="F64" s="60"/>
      <c r="G64" s="55">
        <f>SUM(E64*F64)</f>
        <v>0</v>
      </c>
    </row>
    <row r="65" spans="2:7" ht="13.5" thickBot="1" x14ac:dyDescent="0.25">
      <c r="B65" s="63">
        <v>45566</v>
      </c>
      <c r="C65" s="62"/>
      <c r="D65" s="61"/>
      <c r="E65" s="51">
        <f>SUM(C65-D65)</f>
        <v>0</v>
      </c>
      <c r="F65" s="60"/>
      <c r="G65" s="55">
        <f>SUM(E65*F65)</f>
        <v>0</v>
      </c>
    </row>
    <row r="66" spans="2:7" ht="13.5" thickBot="1" x14ac:dyDescent="0.25">
      <c r="B66" s="63">
        <v>45597</v>
      </c>
      <c r="C66" s="62"/>
      <c r="D66" s="61"/>
      <c r="E66" s="51">
        <f>SUM(C66-D66)</f>
        <v>0</v>
      </c>
      <c r="F66" s="60"/>
      <c r="G66" s="55">
        <f>SUM(E66*F66)</f>
        <v>0</v>
      </c>
    </row>
    <row r="67" spans="2:7" ht="13.5" thickBot="1" x14ac:dyDescent="0.25">
      <c r="B67" s="54">
        <v>45627</v>
      </c>
      <c r="C67" s="53"/>
      <c r="D67" s="52"/>
      <c r="E67" s="51">
        <f>SUM(C67-D67)</f>
        <v>0</v>
      </c>
      <c r="F67" s="50"/>
      <c r="G67" s="55">
        <f>SUM(E67*F67)</f>
        <v>0</v>
      </c>
    </row>
    <row r="68" spans="2:7" ht="13.5" thickBot="1" x14ac:dyDescent="0.25">
      <c r="B68" s="66">
        <v>45658</v>
      </c>
      <c r="C68" s="65"/>
      <c r="D68" s="64"/>
      <c r="E68" s="51">
        <f>SUM(C68-D68)</f>
        <v>0</v>
      </c>
      <c r="F68" s="51"/>
      <c r="G68" s="55">
        <f>SUM(E68*F68)</f>
        <v>0</v>
      </c>
    </row>
    <row r="69" spans="2:7" ht="13.5" thickBot="1" x14ac:dyDescent="0.25">
      <c r="B69" s="63">
        <v>45689</v>
      </c>
      <c r="C69" s="62"/>
      <c r="D69" s="61"/>
      <c r="E69" s="51">
        <f>SUM(C69-D69)</f>
        <v>0</v>
      </c>
      <c r="F69" s="60"/>
      <c r="G69" s="55">
        <f>SUM(E69*F69)</f>
        <v>0</v>
      </c>
    </row>
    <row r="70" spans="2:7" ht="13.5" thickBot="1" x14ac:dyDescent="0.25">
      <c r="B70" s="63">
        <v>45717</v>
      </c>
      <c r="C70" s="62"/>
      <c r="D70" s="61"/>
      <c r="E70" s="51">
        <f>SUM(C70-D70)</f>
        <v>0</v>
      </c>
      <c r="F70" s="60"/>
      <c r="G70" s="55">
        <f>SUM(E70*F70)</f>
        <v>0</v>
      </c>
    </row>
    <row r="71" spans="2:7" ht="13.5" thickBot="1" x14ac:dyDescent="0.25">
      <c r="B71" s="63">
        <v>45748</v>
      </c>
      <c r="C71" s="62"/>
      <c r="D71" s="61"/>
      <c r="E71" s="51">
        <f>SUM(C71-D71)</f>
        <v>0</v>
      </c>
      <c r="F71" s="60"/>
      <c r="G71" s="55">
        <f>SUM(E71*F71)</f>
        <v>0</v>
      </c>
    </row>
    <row r="72" spans="2:7" ht="13.5" thickBot="1" x14ac:dyDescent="0.25">
      <c r="B72" s="63">
        <v>45778</v>
      </c>
      <c r="C72" s="62"/>
      <c r="D72" s="61"/>
      <c r="E72" s="51">
        <f>SUM(C72-D72)</f>
        <v>0</v>
      </c>
      <c r="F72" s="60"/>
      <c r="G72" s="55">
        <f>SUM(E72*F72)</f>
        <v>0</v>
      </c>
    </row>
    <row r="73" spans="2:7" ht="13.5" thickBot="1" x14ac:dyDescent="0.25">
      <c r="B73" s="63">
        <v>45809</v>
      </c>
      <c r="C73" s="62"/>
      <c r="D73" s="61"/>
      <c r="E73" s="51">
        <f>SUM(C73-D73)</f>
        <v>0</v>
      </c>
      <c r="F73" s="60"/>
      <c r="G73" s="55">
        <f>SUM(E73*F73)</f>
        <v>0</v>
      </c>
    </row>
    <row r="74" spans="2:7" ht="13.5" thickBot="1" x14ac:dyDescent="0.25">
      <c r="B74" s="63">
        <v>45839</v>
      </c>
      <c r="C74" s="62"/>
      <c r="D74" s="61"/>
      <c r="E74" s="51">
        <f>SUM(C74-D74)</f>
        <v>0</v>
      </c>
      <c r="F74" s="60"/>
      <c r="G74" s="55">
        <f>SUM(E74*F74)</f>
        <v>0</v>
      </c>
    </row>
    <row r="75" spans="2:7" ht="13.5" thickBot="1" x14ac:dyDescent="0.25">
      <c r="B75" s="63">
        <v>45870</v>
      </c>
      <c r="C75" s="62"/>
      <c r="D75" s="61"/>
      <c r="E75" s="51">
        <f>SUM(C75-D75)</f>
        <v>0</v>
      </c>
      <c r="F75" s="60"/>
      <c r="G75" s="55">
        <f>SUM(E75*F75)</f>
        <v>0</v>
      </c>
    </row>
    <row r="76" spans="2:7" ht="13.5" thickBot="1" x14ac:dyDescent="0.25">
      <c r="B76" s="63">
        <v>45901</v>
      </c>
      <c r="C76" s="62"/>
      <c r="D76" s="61"/>
      <c r="E76" s="51">
        <f>SUM(C76-D76)</f>
        <v>0</v>
      </c>
      <c r="F76" s="60"/>
      <c r="G76" s="55">
        <f>SUM(E76*F76)</f>
        <v>0</v>
      </c>
    </row>
    <row r="77" spans="2:7" ht="13.5" thickBot="1" x14ac:dyDescent="0.25">
      <c r="B77" s="63">
        <v>45931</v>
      </c>
      <c r="C77" s="62"/>
      <c r="D77" s="61"/>
      <c r="E77" s="51">
        <f>SUM(C77-D77)</f>
        <v>0</v>
      </c>
      <c r="F77" s="60"/>
      <c r="G77" s="55">
        <f>SUM(E77*F77)</f>
        <v>0</v>
      </c>
    </row>
    <row r="78" spans="2:7" ht="13.5" thickBot="1" x14ac:dyDescent="0.25">
      <c r="B78" s="63">
        <v>45962</v>
      </c>
      <c r="C78" s="62"/>
      <c r="D78" s="61"/>
      <c r="E78" s="51">
        <f>SUM(C78-D78)</f>
        <v>0</v>
      </c>
      <c r="F78" s="60"/>
      <c r="G78" s="55">
        <f>SUM(E78*F78)</f>
        <v>0</v>
      </c>
    </row>
    <row r="79" spans="2:7" ht="13.5" thickBot="1" x14ac:dyDescent="0.25">
      <c r="B79" s="54">
        <v>45992</v>
      </c>
      <c r="C79" s="53"/>
      <c r="D79" s="52"/>
      <c r="E79" s="51">
        <f>SUM(C79-D79)</f>
        <v>0</v>
      </c>
      <c r="F79" s="50"/>
      <c r="G79" s="55">
        <f>SUM(E79*F79)</f>
        <v>0</v>
      </c>
    </row>
    <row r="80" spans="2:7" ht="13.5" thickBot="1" x14ac:dyDescent="0.25">
      <c r="B80" s="59">
        <v>46023</v>
      </c>
      <c r="C80" s="58"/>
      <c r="D80" s="57"/>
      <c r="E80" s="51">
        <f>SUM(C80-D80)</f>
        <v>0</v>
      </c>
      <c r="F80" s="56"/>
      <c r="G80" s="55">
        <f>SUM(E80*F80)</f>
        <v>0</v>
      </c>
    </row>
    <row r="81" spans="2:7" ht="13.5" thickBot="1" x14ac:dyDescent="0.25">
      <c r="B81" s="54">
        <v>46054</v>
      </c>
      <c r="C81" s="53"/>
      <c r="D81" s="52"/>
      <c r="E81" s="51">
        <f>SUM(C81-D81)</f>
        <v>0</v>
      </c>
      <c r="F81" s="50"/>
      <c r="G81" s="49">
        <f>SUM(E81*F81)</f>
        <v>0</v>
      </c>
    </row>
    <row r="82" spans="2:7" ht="13.5" thickBot="1" x14ac:dyDescent="0.25">
      <c r="G82" s="48">
        <f>SUM(G8:G81)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D4449-5D07-4EC3-95CC-6136EDAD8B96}">
  <dimension ref="A1:AQ123"/>
  <sheetViews>
    <sheetView workbookViewId="0">
      <selection activeCell="AJ8" sqref="AJ8"/>
    </sheetView>
  </sheetViews>
  <sheetFormatPr defaultRowHeight="12.75" x14ac:dyDescent="0.2"/>
  <cols>
    <col min="2" max="2" width="9" style="6"/>
    <col min="3" max="3" width="9" style="7"/>
    <col min="4" max="4" width="11.5" style="5" customWidth="1"/>
    <col min="5" max="5" width="0" hidden="1" customWidth="1"/>
    <col min="6" max="8" width="0" style="4" hidden="1" customWidth="1"/>
    <col min="9" max="9" width="0" hidden="1" customWidth="1"/>
    <col min="10" max="10" width="9" style="4"/>
    <col min="11" max="11" width="9" style="7"/>
    <col min="13" max="13" width="0" hidden="1" customWidth="1"/>
    <col min="14" max="16" width="0" style="4" hidden="1" customWidth="1"/>
    <col min="17" max="17" width="0" hidden="1" customWidth="1"/>
    <col min="18" max="18" width="9" style="4"/>
    <col min="19" max="19" width="9" style="7"/>
    <col min="21" max="21" width="0" hidden="1" customWidth="1"/>
    <col min="22" max="24" width="0" style="4" hidden="1" customWidth="1"/>
    <col min="25" max="25" width="0" hidden="1" customWidth="1"/>
    <col min="26" max="26" width="9" style="4"/>
    <col min="27" max="27" width="9" style="7"/>
    <col min="29" max="29" width="0" hidden="1" customWidth="1"/>
    <col min="30" max="32" width="0" style="4" hidden="1" customWidth="1"/>
    <col min="33" max="33" width="0" hidden="1" customWidth="1"/>
    <col min="34" max="34" width="9" style="4"/>
    <col min="35" max="35" width="9" style="7"/>
    <col min="39" max="43" width="0" hidden="1" customWidth="1"/>
  </cols>
  <sheetData>
    <row r="1" spans="1:43" ht="15" x14ac:dyDescent="0.25">
      <c r="B1" s="9"/>
      <c r="C1" s="45"/>
      <c r="D1" s="17" t="s">
        <v>7</v>
      </c>
      <c r="E1" s="13"/>
      <c r="F1" s="13"/>
      <c r="G1" s="13"/>
      <c r="H1" s="13"/>
      <c r="I1" s="13"/>
      <c r="J1" s="13"/>
      <c r="K1" s="14"/>
      <c r="L1" s="26" t="s">
        <v>6</v>
      </c>
      <c r="M1" s="13"/>
      <c r="N1" s="13"/>
      <c r="O1" s="13"/>
      <c r="P1" s="13"/>
      <c r="Q1" s="13"/>
      <c r="R1" s="13"/>
      <c r="S1" s="13"/>
      <c r="T1" s="26" t="s">
        <v>5</v>
      </c>
      <c r="U1" s="13"/>
      <c r="V1" s="13"/>
      <c r="W1" s="13"/>
      <c r="X1" s="13"/>
      <c r="Y1" s="13"/>
      <c r="Z1" s="13"/>
      <c r="AA1" s="14"/>
      <c r="AB1" s="13" t="s">
        <v>8</v>
      </c>
      <c r="AC1" s="13"/>
      <c r="AD1" s="13"/>
      <c r="AE1" s="13"/>
      <c r="AF1" s="13"/>
      <c r="AG1" s="13"/>
      <c r="AH1" s="13"/>
      <c r="AI1" s="14"/>
    </row>
    <row r="2" spans="1:43" ht="27" thickBot="1" x14ac:dyDescent="0.3">
      <c r="A2" s="78"/>
      <c r="B2" s="9"/>
      <c r="C2" s="46"/>
      <c r="D2" s="74" t="s">
        <v>10</v>
      </c>
      <c r="E2" s="75" t="s">
        <v>11</v>
      </c>
      <c r="F2" s="75" t="s">
        <v>16</v>
      </c>
      <c r="G2" s="75" t="s">
        <v>17</v>
      </c>
      <c r="H2" s="75" t="s">
        <v>18</v>
      </c>
      <c r="I2" s="75" t="s">
        <v>12</v>
      </c>
      <c r="J2" s="73" t="s">
        <v>14</v>
      </c>
      <c r="K2" s="76" t="s">
        <v>13</v>
      </c>
      <c r="L2" s="74" t="s">
        <v>10</v>
      </c>
      <c r="M2" s="75" t="s">
        <v>11</v>
      </c>
      <c r="N2" s="75" t="s">
        <v>16</v>
      </c>
      <c r="O2" s="75" t="s">
        <v>17</v>
      </c>
      <c r="P2" s="75" t="s">
        <v>18</v>
      </c>
      <c r="Q2" s="75" t="s">
        <v>12</v>
      </c>
      <c r="R2" s="73" t="s">
        <v>14</v>
      </c>
      <c r="S2" s="76" t="s">
        <v>13</v>
      </c>
      <c r="T2" s="74" t="s">
        <v>10</v>
      </c>
      <c r="U2" s="75" t="s">
        <v>11</v>
      </c>
      <c r="V2" s="75" t="s">
        <v>16</v>
      </c>
      <c r="W2" s="75" t="s">
        <v>17</v>
      </c>
      <c r="X2" s="75" t="s">
        <v>18</v>
      </c>
      <c r="Y2" s="75" t="s">
        <v>12</v>
      </c>
      <c r="Z2" s="73" t="s">
        <v>14</v>
      </c>
      <c r="AA2" s="76" t="s">
        <v>13</v>
      </c>
      <c r="AB2" s="74" t="s">
        <v>10</v>
      </c>
      <c r="AC2" s="75" t="s">
        <v>11</v>
      </c>
      <c r="AD2" s="75" t="s">
        <v>16</v>
      </c>
      <c r="AE2" s="75" t="s">
        <v>17</v>
      </c>
      <c r="AF2" s="75" t="s">
        <v>18</v>
      </c>
      <c r="AG2" s="75" t="s">
        <v>12</v>
      </c>
      <c r="AH2" s="73" t="s">
        <v>14</v>
      </c>
      <c r="AI2" s="76" t="s">
        <v>13</v>
      </c>
      <c r="AN2" t="s">
        <v>7</v>
      </c>
      <c r="AO2" t="s">
        <v>6</v>
      </c>
      <c r="AP2" t="s">
        <v>5</v>
      </c>
      <c r="AQ2" t="s">
        <v>8</v>
      </c>
    </row>
    <row r="3" spans="1:43" ht="15" x14ac:dyDescent="0.25">
      <c r="A3" s="78"/>
      <c r="B3" s="9">
        <v>2020</v>
      </c>
      <c r="C3" s="47">
        <v>1</v>
      </c>
      <c r="D3" s="18">
        <f>SUM(AN3/100)</f>
        <v>0.25955</v>
      </c>
      <c r="E3" s="19">
        <v>7.0000000000000001E-3</v>
      </c>
      <c r="F3" s="19"/>
      <c r="G3" s="19"/>
      <c r="H3" s="19"/>
      <c r="I3" s="20">
        <v>0.06</v>
      </c>
      <c r="J3" s="20">
        <f>SUM(E3:I3)</f>
        <v>6.7000000000000004E-2</v>
      </c>
      <c r="K3" s="21">
        <f>SUM(D3,J3)</f>
        <v>0.32655000000000001</v>
      </c>
      <c r="L3" s="18">
        <f>SUM(AO3/100)</f>
        <v>0.26050999999999996</v>
      </c>
      <c r="M3" s="19">
        <v>7.0000000000000001E-3</v>
      </c>
      <c r="N3" s="19"/>
      <c r="O3" s="19"/>
      <c r="P3" s="19"/>
      <c r="Q3" s="20">
        <v>0.06</v>
      </c>
      <c r="R3" s="20">
        <f>SUM(M3:Q3)</f>
        <v>6.7000000000000004E-2</v>
      </c>
      <c r="S3" s="27">
        <f>SUM(R3,L3)</f>
        <v>0.32750999999999997</v>
      </c>
      <c r="T3" s="18">
        <f>SUM(AP3/100)</f>
        <v>0.26707000000000003</v>
      </c>
      <c r="U3" s="19">
        <v>7.0000000000000001E-3</v>
      </c>
      <c r="V3" s="19"/>
      <c r="W3" s="19"/>
      <c r="X3" s="19"/>
      <c r="Y3" s="20">
        <v>0.06</v>
      </c>
      <c r="Z3" s="20">
        <f>SUM(U3:Y3)</f>
        <v>6.7000000000000004E-2</v>
      </c>
      <c r="AA3" s="21">
        <f>SUM(Z3,T3)</f>
        <v>0.33407000000000003</v>
      </c>
      <c r="AB3" s="20">
        <f>SUM(AQ3/100)</f>
        <v>0.29661000000000004</v>
      </c>
      <c r="AC3" s="19">
        <v>7.0000000000000001E-3</v>
      </c>
      <c r="AD3" s="19"/>
      <c r="AE3" s="19"/>
      <c r="AF3" s="19"/>
      <c r="AG3" s="20">
        <v>0.06</v>
      </c>
      <c r="AH3" s="20">
        <f>SUM(AC3:AG3)</f>
        <v>6.7000000000000004E-2</v>
      </c>
      <c r="AI3" s="21">
        <f>SUM(AH3,AB3)</f>
        <v>0.36361000000000004</v>
      </c>
      <c r="AN3" s="3">
        <v>25.954999999999998</v>
      </c>
      <c r="AO3" s="3">
        <v>26.050999999999998</v>
      </c>
      <c r="AP3" s="3">
        <v>26.707000000000001</v>
      </c>
      <c r="AQ3" s="3">
        <v>29.661000000000001</v>
      </c>
    </row>
    <row r="4" spans="1:43" ht="15" x14ac:dyDescent="0.25">
      <c r="A4" s="78"/>
      <c r="B4" s="9"/>
      <c r="C4" s="47">
        <v>2</v>
      </c>
      <c r="D4" s="18">
        <f t="shared" ref="D4:D63" si="0">SUM(AN4/100)</f>
        <v>0.17147999999999999</v>
      </c>
      <c r="E4" s="19">
        <v>1.0999999999999999E-2</v>
      </c>
      <c r="F4" s="19"/>
      <c r="G4" s="19"/>
      <c r="H4" s="19"/>
      <c r="I4" s="20">
        <v>0.06</v>
      </c>
      <c r="J4" s="20">
        <f t="shared" ref="J4:J63" si="1">SUM(E4:I4)</f>
        <v>7.0999999999999994E-2</v>
      </c>
      <c r="K4" s="21">
        <f t="shared" ref="K4:K67" si="2">SUM(D4,J4)</f>
        <v>0.24247999999999997</v>
      </c>
      <c r="L4" s="18">
        <f t="shared" ref="L4:L63" si="3">SUM(AO4/100)</f>
        <v>0.17216999999999999</v>
      </c>
      <c r="M4" s="19">
        <v>1.0999999999999999E-2</v>
      </c>
      <c r="N4" s="19"/>
      <c r="O4" s="19"/>
      <c r="P4" s="19"/>
      <c r="Q4" s="20">
        <v>0.06</v>
      </c>
      <c r="R4" s="20">
        <f t="shared" ref="R4:R63" si="4">SUM(M4:Q4)</f>
        <v>7.0999999999999994E-2</v>
      </c>
      <c r="S4" s="27">
        <f t="shared" ref="S4:S67" si="5">SUM(R4,L4)</f>
        <v>0.24317</v>
      </c>
      <c r="T4" s="18">
        <f t="shared" ref="T4:T63" si="6">SUM(AP4/100)</f>
        <v>0.21722000000000002</v>
      </c>
      <c r="U4" s="19">
        <v>1.0999999999999999E-2</v>
      </c>
      <c r="V4" s="19"/>
      <c r="W4" s="19"/>
      <c r="X4" s="19"/>
      <c r="Y4" s="20">
        <v>0.06</v>
      </c>
      <c r="Z4" s="20">
        <f t="shared" ref="Z4:Z63" si="7">SUM(U4:Y4)</f>
        <v>7.0999999999999994E-2</v>
      </c>
      <c r="AA4" s="21">
        <f t="shared" ref="AA4:AA67" si="8">SUM(Z4,T4)</f>
        <v>0.28822000000000003</v>
      </c>
      <c r="AB4" s="20">
        <f t="shared" ref="AB4:AB63" si="9">SUM(AQ4/100)</f>
        <v>0.21702000000000002</v>
      </c>
      <c r="AC4" s="19">
        <v>1.0999999999999999E-2</v>
      </c>
      <c r="AD4" s="19"/>
      <c r="AE4" s="19"/>
      <c r="AF4" s="19"/>
      <c r="AG4" s="20">
        <v>0.06</v>
      </c>
      <c r="AH4" s="20">
        <f t="shared" ref="AH4:AH63" si="10">SUM(AC4:AG4)</f>
        <v>7.0999999999999994E-2</v>
      </c>
      <c r="AI4" s="21">
        <f t="shared" ref="AI4:AI67" si="11">SUM(AH4,AB4)</f>
        <v>0.28802</v>
      </c>
      <c r="AN4" s="3">
        <v>17.148</v>
      </c>
      <c r="AO4" s="3">
        <v>17.216999999999999</v>
      </c>
      <c r="AP4" s="3">
        <v>21.722000000000001</v>
      </c>
      <c r="AQ4" s="3">
        <v>21.702000000000002</v>
      </c>
    </row>
    <row r="5" spans="1:43" ht="15" x14ac:dyDescent="0.25">
      <c r="A5" s="78"/>
      <c r="B5" s="9"/>
      <c r="C5" s="47">
        <v>3</v>
      </c>
      <c r="D5" s="18">
        <f t="shared" si="0"/>
        <v>0.11273</v>
      </c>
      <c r="E5" s="19">
        <v>1.0999999999999999E-2</v>
      </c>
      <c r="F5" s="19"/>
      <c r="G5" s="19"/>
      <c r="H5" s="19"/>
      <c r="I5" s="20">
        <v>0.06</v>
      </c>
      <c r="J5" s="20">
        <f t="shared" si="1"/>
        <v>7.0999999999999994E-2</v>
      </c>
      <c r="K5" s="21">
        <f t="shared" si="2"/>
        <v>0.18373</v>
      </c>
      <c r="L5" s="18">
        <f t="shared" si="3"/>
        <v>0.11244</v>
      </c>
      <c r="M5" s="19">
        <v>1.0999999999999999E-2</v>
      </c>
      <c r="N5" s="19"/>
      <c r="O5" s="19"/>
      <c r="P5" s="19"/>
      <c r="Q5" s="20">
        <v>0.06</v>
      </c>
      <c r="R5" s="20">
        <f t="shared" si="4"/>
        <v>7.0999999999999994E-2</v>
      </c>
      <c r="S5" s="27">
        <f t="shared" si="5"/>
        <v>0.18343999999999999</v>
      </c>
      <c r="T5" s="18">
        <f t="shared" si="6"/>
        <v>0.16728000000000001</v>
      </c>
      <c r="U5" s="19">
        <v>1.0999999999999999E-2</v>
      </c>
      <c r="V5" s="19"/>
      <c r="W5" s="19"/>
      <c r="X5" s="19"/>
      <c r="Y5" s="20">
        <v>0.06</v>
      </c>
      <c r="Z5" s="20">
        <f t="shared" si="7"/>
        <v>7.0999999999999994E-2</v>
      </c>
      <c r="AA5" s="21">
        <f t="shared" si="8"/>
        <v>0.23827999999999999</v>
      </c>
      <c r="AB5" s="20">
        <f t="shared" si="9"/>
        <v>0.1895</v>
      </c>
      <c r="AC5" s="19">
        <v>1.0999999999999999E-2</v>
      </c>
      <c r="AD5" s="19"/>
      <c r="AE5" s="19"/>
      <c r="AF5" s="19"/>
      <c r="AG5" s="20">
        <v>0.06</v>
      </c>
      <c r="AH5" s="20">
        <f t="shared" si="10"/>
        <v>7.0999999999999994E-2</v>
      </c>
      <c r="AI5" s="21">
        <f t="shared" si="11"/>
        <v>0.26050000000000001</v>
      </c>
      <c r="AL5" s="4" t="s">
        <v>9</v>
      </c>
      <c r="AN5" s="3">
        <v>11.273</v>
      </c>
      <c r="AO5" s="3">
        <v>11.244</v>
      </c>
      <c r="AP5" s="3">
        <v>16.728000000000002</v>
      </c>
      <c r="AQ5" s="3">
        <v>18.95</v>
      </c>
    </row>
    <row r="6" spans="1:43" ht="15" x14ac:dyDescent="0.25">
      <c r="A6" s="79"/>
      <c r="B6" s="9"/>
      <c r="C6" s="47">
        <v>4</v>
      </c>
      <c r="D6" s="18">
        <f t="shared" si="0"/>
        <v>6.7019999999999996E-2</v>
      </c>
      <c r="E6" s="19">
        <v>1.0999999999999999E-2</v>
      </c>
      <c r="F6" s="19"/>
      <c r="G6" s="19"/>
      <c r="H6" s="19"/>
      <c r="I6" s="20">
        <v>0.06</v>
      </c>
      <c r="J6" s="20">
        <f t="shared" si="1"/>
        <v>7.0999999999999994E-2</v>
      </c>
      <c r="K6" s="21">
        <f t="shared" si="2"/>
        <v>0.13801999999999998</v>
      </c>
      <c r="L6" s="18">
        <f t="shared" si="3"/>
        <v>6.7210000000000006E-2</v>
      </c>
      <c r="M6" s="19">
        <v>1.0999999999999999E-2</v>
      </c>
      <c r="N6" s="19"/>
      <c r="O6" s="19"/>
      <c r="P6" s="19"/>
      <c r="Q6" s="20">
        <v>0.06</v>
      </c>
      <c r="R6" s="20">
        <f t="shared" si="4"/>
        <v>7.0999999999999994E-2</v>
      </c>
      <c r="S6" s="27">
        <f t="shared" si="5"/>
        <v>0.13821</v>
      </c>
      <c r="T6" s="18">
        <f t="shared" si="6"/>
        <v>0.11129</v>
      </c>
      <c r="U6" s="19">
        <v>1.0999999999999999E-2</v>
      </c>
      <c r="V6" s="19"/>
      <c r="W6" s="19"/>
      <c r="X6" s="19"/>
      <c r="Y6" s="20">
        <v>0.06</v>
      </c>
      <c r="Z6" s="20">
        <f t="shared" si="7"/>
        <v>7.0999999999999994E-2</v>
      </c>
      <c r="AA6" s="21">
        <f t="shared" si="8"/>
        <v>0.18229000000000001</v>
      </c>
      <c r="AB6" s="20">
        <f t="shared" si="9"/>
        <v>0.16085000000000002</v>
      </c>
      <c r="AC6" s="19">
        <v>1.0999999999999999E-2</v>
      </c>
      <c r="AD6" s="19"/>
      <c r="AE6" s="19"/>
      <c r="AF6" s="19"/>
      <c r="AG6" s="20">
        <v>0.06</v>
      </c>
      <c r="AH6" s="20">
        <f t="shared" si="10"/>
        <v>7.0999999999999994E-2</v>
      </c>
      <c r="AI6" s="21">
        <f t="shared" si="11"/>
        <v>0.23185</v>
      </c>
      <c r="AN6" s="3">
        <v>6.702</v>
      </c>
      <c r="AO6" s="3">
        <v>6.7210000000000001</v>
      </c>
      <c r="AP6" s="3">
        <v>11.129</v>
      </c>
      <c r="AQ6" s="3">
        <v>16.085000000000001</v>
      </c>
    </row>
    <row r="7" spans="1:43" ht="15" x14ac:dyDescent="0.25">
      <c r="A7" s="79"/>
      <c r="B7" s="9"/>
      <c r="C7" s="47">
        <v>5</v>
      </c>
      <c r="D7" s="18">
        <f t="shared" si="0"/>
        <v>0.11417999999999999</v>
      </c>
      <c r="E7" s="19">
        <v>0.01</v>
      </c>
      <c r="F7" s="19"/>
      <c r="G7" s="19"/>
      <c r="H7" s="19"/>
      <c r="I7" s="20">
        <v>0.06</v>
      </c>
      <c r="J7" s="20">
        <f t="shared" si="1"/>
        <v>6.9999999999999993E-2</v>
      </c>
      <c r="K7" s="21">
        <f t="shared" si="2"/>
        <v>0.18417999999999998</v>
      </c>
      <c r="L7" s="18">
        <f t="shared" si="3"/>
        <v>0.11376</v>
      </c>
      <c r="M7" s="19">
        <v>0.01</v>
      </c>
      <c r="N7" s="19"/>
      <c r="O7" s="19"/>
      <c r="P7" s="19"/>
      <c r="Q7" s="20">
        <v>0.06</v>
      </c>
      <c r="R7" s="20">
        <f t="shared" si="4"/>
        <v>6.9999999999999993E-2</v>
      </c>
      <c r="S7" s="27">
        <f t="shared" si="5"/>
        <v>0.18375999999999998</v>
      </c>
      <c r="T7" s="18">
        <f t="shared" si="6"/>
        <v>0.15066000000000002</v>
      </c>
      <c r="U7" s="19">
        <v>0.01</v>
      </c>
      <c r="V7" s="19"/>
      <c r="W7" s="19"/>
      <c r="X7" s="19"/>
      <c r="Y7" s="20">
        <v>0.06</v>
      </c>
      <c r="Z7" s="20">
        <f t="shared" si="7"/>
        <v>6.9999999999999993E-2</v>
      </c>
      <c r="AA7" s="21">
        <f t="shared" si="8"/>
        <v>0.22066000000000002</v>
      </c>
      <c r="AB7" s="20">
        <f t="shared" si="9"/>
        <v>0.16294</v>
      </c>
      <c r="AC7" s="19">
        <v>0.01</v>
      </c>
      <c r="AD7" s="19"/>
      <c r="AE7" s="19"/>
      <c r="AF7" s="19"/>
      <c r="AG7" s="20">
        <v>0.06</v>
      </c>
      <c r="AH7" s="20">
        <f t="shared" si="10"/>
        <v>6.9999999999999993E-2</v>
      </c>
      <c r="AI7" s="21">
        <f t="shared" si="11"/>
        <v>0.23293999999999998</v>
      </c>
      <c r="AN7" s="3">
        <v>11.417999999999999</v>
      </c>
      <c r="AO7" s="3">
        <v>11.375999999999999</v>
      </c>
      <c r="AP7" s="3">
        <v>15.066000000000001</v>
      </c>
      <c r="AQ7" s="3">
        <v>16.294</v>
      </c>
    </row>
    <row r="8" spans="1:43" ht="15" x14ac:dyDescent="0.25">
      <c r="A8" s="79"/>
      <c r="B8" s="9"/>
      <c r="C8" s="47">
        <v>6</v>
      </c>
      <c r="D8" s="18">
        <f t="shared" si="0"/>
        <v>0.11598000000000001</v>
      </c>
      <c r="E8" s="19">
        <v>0.01</v>
      </c>
      <c r="F8" s="19"/>
      <c r="G8" s="19"/>
      <c r="H8" s="19"/>
      <c r="I8" s="20">
        <v>0.06</v>
      </c>
      <c r="J8" s="20">
        <f t="shared" si="1"/>
        <v>6.9999999999999993E-2</v>
      </c>
      <c r="K8" s="21">
        <f t="shared" si="2"/>
        <v>0.18598000000000001</v>
      </c>
      <c r="L8" s="18">
        <f t="shared" si="3"/>
        <v>0.11643000000000001</v>
      </c>
      <c r="M8" s="19">
        <v>0.01</v>
      </c>
      <c r="N8" s="19"/>
      <c r="O8" s="19"/>
      <c r="P8" s="19"/>
      <c r="Q8" s="20">
        <v>0.06</v>
      </c>
      <c r="R8" s="20">
        <f t="shared" si="4"/>
        <v>6.9999999999999993E-2</v>
      </c>
      <c r="S8" s="27">
        <f t="shared" si="5"/>
        <v>0.18642999999999998</v>
      </c>
      <c r="T8" s="18">
        <f t="shared" si="6"/>
        <v>0.27068000000000003</v>
      </c>
      <c r="U8" s="19">
        <v>0.01</v>
      </c>
      <c r="V8" s="19"/>
      <c r="W8" s="19"/>
      <c r="X8" s="19"/>
      <c r="Y8" s="20">
        <v>0.06</v>
      </c>
      <c r="Z8" s="20">
        <f t="shared" si="7"/>
        <v>6.9999999999999993E-2</v>
      </c>
      <c r="AA8" s="21">
        <f t="shared" si="8"/>
        <v>0.34068000000000004</v>
      </c>
      <c r="AB8" s="20">
        <f t="shared" si="9"/>
        <v>0.27309</v>
      </c>
      <c r="AC8" s="19">
        <v>0.01</v>
      </c>
      <c r="AD8" s="19"/>
      <c r="AE8" s="19"/>
      <c r="AF8" s="19"/>
      <c r="AG8" s="20">
        <v>0.06</v>
      </c>
      <c r="AH8" s="20">
        <f t="shared" si="10"/>
        <v>6.9999999999999993E-2</v>
      </c>
      <c r="AI8" s="21">
        <f t="shared" si="11"/>
        <v>0.34309000000000001</v>
      </c>
      <c r="AN8" s="3">
        <v>11.598000000000001</v>
      </c>
      <c r="AO8" s="3">
        <v>11.643000000000001</v>
      </c>
      <c r="AP8" s="3">
        <v>27.068000000000001</v>
      </c>
      <c r="AQ8" s="3">
        <v>27.309000000000001</v>
      </c>
    </row>
    <row r="9" spans="1:43" ht="15" x14ac:dyDescent="0.25">
      <c r="A9" s="79"/>
      <c r="B9" s="9"/>
      <c r="C9" s="47">
        <v>7</v>
      </c>
      <c r="D9" s="18">
        <f t="shared" si="0"/>
        <v>0.10010999999999999</v>
      </c>
      <c r="E9" s="19">
        <v>0.01</v>
      </c>
      <c r="F9" s="19"/>
      <c r="G9" s="19"/>
      <c r="H9" s="19"/>
      <c r="I9" s="20">
        <v>0.06</v>
      </c>
      <c r="J9" s="20">
        <f t="shared" si="1"/>
        <v>6.9999999999999993E-2</v>
      </c>
      <c r="K9" s="21">
        <f t="shared" si="2"/>
        <v>0.17010999999999998</v>
      </c>
      <c r="L9" s="18">
        <f t="shared" si="3"/>
        <v>0.10064000000000001</v>
      </c>
      <c r="M9" s="19">
        <v>0.01</v>
      </c>
      <c r="N9" s="19"/>
      <c r="O9" s="19"/>
      <c r="P9" s="19"/>
      <c r="Q9" s="20">
        <v>0.06</v>
      </c>
      <c r="R9" s="20">
        <f t="shared" si="4"/>
        <v>6.9999999999999993E-2</v>
      </c>
      <c r="S9" s="27">
        <f t="shared" si="5"/>
        <v>0.17064000000000001</v>
      </c>
      <c r="T9" s="18">
        <f t="shared" si="6"/>
        <v>0.10647000000000001</v>
      </c>
      <c r="U9" s="19">
        <v>0.01</v>
      </c>
      <c r="V9" s="19"/>
      <c r="W9" s="19"/>
      <c r="X9" s="19"/>
      <c r="Y9" s="20">
        <v>0.06</v>
      </c>
      <c r="Z9" s="20">
        <f t="shared" si="7"/>
        <v>6.9999999999999993E-2</v>
      </c>
      <c r="AA9" s="21">
        <f t="shared" si="8"/>
        <v>0.17647000000000002</v>
      </c>
      <c r="AB9" s="20">
        <f t="shared" si="9"/>
        <v>0.25689000000000001</v>
      </c>
      <c r="AC9" s="19">
        <v>0.01</v>
      </c>
      <c r="AD9" s="19"/>
      <c r="AE9" s="19"/>
      <c r="AF9" s="19"/>
      <c r="AG9" s="20">
        <v>0.06</v>
      </c>
      <c r="AH9" s="20">
        <f t="shared" si="10"/>
        <v>6.9999999999999993E-2</v>
      </c>
      <c r="AI9" s="21">
        <f t="shared" si="11"/>
        <v>0.32689000000000001</v>
      </c>
      <c r="AN9" s="3">
        <v>10.010999999999999</v>
      </c>
      <c r="AO9" s="3">
        <v>10.064</v>
      </c>
      <c r="AP9" s="3">
        <v>10.647</v>
      </c>
      <c r="AQ9" s="3">
        <v>25.689</v>
      </c>
    </row>
    <row r="10" spans="1:43" ht="15" x14ac:dyDescent="0.25">
      <c r="A10" s="79"/>
      <c r="B10" s="9"/>
      <c r="C10" s="47">
        <v>8</v>
      </c>
      <c r="D10" s="18">
        <f t="shared" si="0"/>
        <v>0.19817000000000001</v>
      </c>
      <c r="E10" s="19">
        <v>8.9999999999999993E-3</v>
      </c>
      <c r="F10" s="19"/>
      <c r="G10" s="19"/>
      <c r="H10" s="19"/>
      <c r="I10" s="20">
        <v>0.06</v>
      </c>
      <c r="J10" s="20">
        <f t="shared" si="1"/>
        <v>6.8999999999999992E-2</v>
      </c>
      <c r="K10" s="21">
        <f t="shared" si="2"/>
        <v>0.26717000000000002</v>
      </c>
      <c r="L10" s="18">
        <f t="shared" si="3"/>
        <v>0.19704999999999998</v>
      </c>
      <c r="M10" s="19">
        <v>8.9999999999999993E-3</v>
      </c>
      <c r="N10" s="19"/>
      <c r="O10" s="19"/>
      <c r="P10" s="19"/>
      <c r="Q10" s="20">
        <v>0.06</v>
      </c>
      <c r="R10" s="20">
        <f t="shared" si="4"/>
        <v>6.8999999999999992E-2</v>
      </c>
      <c r="S10" s="27">
        <f t="shared" si="5"/>
        <v>0.26604999999999995</v>
      </c>
      <c r="T10" s="18">
        <f t="shared" si="6"/>
        <v>0.37774999999999997</v>
      </c>
      <c r="U10" s="19">
        <v>8.9999999999999993E-3</v>
      </c>
      <c r="V10" s="19"/>
      <c r="W10" s="19"/>
      <c r="X10" s="19"/>
      <c r="Y10" s="20">
        <v>0.06</v>
      </c>
      <c r="Z10" s="20">
        <f t="shared" si="7"/>
        <v>6.8999999999999992E-2</v>
      </c>
      <c r="AA10" s="21">
        <f t="shared" si="8"/>
        <v>0.44674999999999998</v>
      </c>
      <c r="AB10" s="20">
        <f t="shared" si="9"/>
        <v>0.44043999999999994</v>
      </c>
      <c r="AC10" s="19">
        <v>8.9999999999999993E-3</v>
      </c>
      <c r="AD10" s="19"/>
      <c r="AE10" s="19"/>
      <c r="AF10" s="19"/>
      <c r="AG10" s="20">
        <v>0.06</v>
      </c>
      <c r="AH10" s="20">
        <f t="shared" si="10"/>
        <v>6.8999999999999992E-2</v>
      </c>
      <c r="AI10" s="21">
        <f t="shared" si="11"/>
        <v>0.50943999999999989</v>
      </c>
      <c r="AN10" s="3">
        <v>19.817</v>
      </c>
      <c r="AO10" s="3">
        <v>19.704999999999998</v>
      </c>
      <c r="AP10" s="3">
        <v>37.774999999999999</v>
      </c>
      <c r="AQ10" s="3">
        <v>44.043999999999997</v>
      </c>
    </row>
    <row r="11" spans="1:43" ht="15" x14ac:dyDescent="0.25">
      <c r="A11" s="79"/>
      <c r="B11" s="9"/>
      <c r="C11" s="47">
        <v>9</v>
      </c>
      <c r="D11" s="18">
        <f t="shared" si="0"/>
        <v>0.32552999999999999</v>
      </c>
      <c r="E11" s="19">
        <v>8.0000000000000002E-3</v>
      </c>
      <c r="F11" s="19"/>
      <c r="G11" s="19"/>
      <c r="H11" s="19"/>
      <c r="I11" s="20">
        <v>0.06</v>
      </c>
      <c r="J11" s="20">
        <f t="shared" si="1"/>
        <v>6.8000000000000005E-2</v>
      </c>
      <c r="K11" s="21">
        <f t="shared" si="2"/>
        <v>0.39352999999999999</v>
      </c>
      <c r="L11" s="18">
        <f t="shared" si="3"/>
        <v>0.32606000000000002</v>
      </c>
      <c r="M11" s="19">
        <v>8.0000000000000002E-3</v>
      </c>
      <c r="N11" s="19"/>
      <c r="O11" s="19"/>
      <c r="P11" s="19"/>
      <c r="Q11" s="20">
        <v>0.06</v>
      </c>
      <c r="R11" s="20">
        <f t="shared" si="4"/>
        <v>6.8000000000000005E-2</v>
      </c>
      <c r="S11" s="27">
        <f t="shared" si="5"/>
        <v>0.39406000000000002</v>
      </c>
      <c r="T11" s="18">
        <f t="shared" si="6"/>
        <v>0.36932000000000004</v>
      </c>
      <c r="U11" s="19">
        <v>8.0000000000000002E-3</v>
      </c>
      <c r="V11" s="19"/>
      <c r="W11" s="19"/>
      <c r="X11" s="19"/>
      <c r="Y11" s="20">
        <v>0.06</v>
      </c>
      <c r="Z11" s="20">
        <f t="shared" si="7"/>
        <v>6.8000000000000005E-2</v>
      </c>
      <c r="AA11" s="21">
        <f t="shared" si="8"/>
        <v>0.43732000000000004</v>
      </c>
      <c r="AB11" s="20">
        <f t="shared" si="9"/>
        <v>0.39372000000000001</v>
      </c>
      <c r="AC11" s="19">
        <v>8.0000000000000002E-3</v>
      </c>
      <c r="AD11" s="19"/>
      <c r="AE11" s="19"/>
      <c r="AF11" s="19"/>
      <c r="AG11" s="20">
        <v>0.06</v>
      </c>
      <c r="AH11" s="20">
        <f t="shared" si="10"/>
        <v>6.8000000000000005E-2</v>
      </c>
      <c r="AI11" s="21">
        <f t="shared" si="11"/>
        <v>0.46172000000000002</v>
      </c>
      <c r="AN11" s="3">
        <v>32.552999999999997</v>
      </c>
      <c r="AO11" s="3">
        <v>32.606000000000002</v>
      </c>
      <c r="AP11" s="3">
        <v>36.932000000000002</v>
      </c>
      <c r="AQ11" s="3">
        <v>39.372</v>
      </c>
    </row>
    <row r="12" spans="1:43" ht="15" x14ac:dyDescent="0.25">
      <c r="A12" s="79"/>
      <c r="B12" s="9"/>
      <c r="C12" s="47">
        <v>10</v>
      </c>
      <c r="D12" s="18">
        <f t="shared" si="0"/>
        <v>0.22469</v>
      </c>
      <c r="E12" s="19">
        <v>8.0000000000000002E-3</v>
      </c>
      <c r="F12" s="19"/>
      <c r="G12" s="19"/>
      <c r="H12" s="19"/>
      <c r="I12" s="20">
        <v>0.06</v>
      </c>
      <c r="J12" s="20">
        <f t="shared" si="1"/>
        <v>6.8000000000000005E-2</v>
      </c>
      <c r="K12" s="21">
        <f t="shared" si="2"/>
        <v>0.29269000000000001</v>
      </c>
      <c r="L12" s="18">
        <f t="shared" si="3"/>
        <v>0.22631000000000001</v>
      </c>
      <c r="M12" s="19">
        <v>8.0000000000000002E-3</v>
      </c>
      <c r="N12" s="19"/>
      <c r="O12" s="19"/>
      <c r="P12" s="19"/>
      <c r="Q12" s="20">
        <v>0.06</v>
      </c>
      <c r="R12" s="20">
        <f t="shared" si="4"/>
        <v>6.8000000000000005E-2</v>
      </c>
      <c r="S12" s="27">
        <f t="shared" si="5"/>
        <v>0.29431000000000002</v>
      </c>
      <c r="T12" s="18">
        <f t="shared" si="6"/>
        <v>0.25140000000000001</v>
      </c>
      <c r="U12" s="19">
        <v>8.0000000000000002E-3</v>
      </c>
      <c r="V12" s="19"/>
      <c r="W12" s="19"/>
      <c r="X12" s="19"/>
      <c r="Y12" s="20">
        <v>0.06</v>
      </c>
      <c r="Z12" s="20">
        <f t="shared" si="7"/>
        <v>6.8000000000000005E-2</v>
      </c>
      <c r="AA12" s="21">
        <f t="shared" si="8"/>
        <v>0.31940000000000002</v>
      </c>
      <c r="AB12" s="20">
        <f t="shared" si="9"/>
        <v>0.30036000000000002</v>
      </c>
      <c r="AC12" s="19">
        <v>8.0000000000000002E-3</v>
      </c>
      <c r="AD12" s="19"/>
      <c r="AE12" s="19"/>
      <c r="AF12" s="19"/>
      <c r="AG12" s="20">
        <v>0.06</v>
      </c>
      <c r="AH12" s="20">
        <f t="shared" si="10"/>
        <v>6.8000000000000005E-2</v>
      </c>
      <c r="AI12" s="21">
        <f t="shared" si="11"/>
        <v>0.36836000000000002</v>
      </c>
      <c r="AN12" s="3">
        <v>22.469000000000001</v>
      </c>
      <c r="AO12" s="3">
        <v>22.631</v>
      </c>
      <c r="AP12" s="3">
        <v>25.14</v>
      </c>
      <c r="AQ12" s="3">
        <v>30.036000000000001</v>
      </c>
    </row>
    <row r="13" spans="1:43" ht="15" x14ac:dyDescent="0.25">
      <c r="A13" s="79"/>
      <c r="B13" s="9"/>
      <c r="C13" s="47">
        <v>11</v>
      </c>
      <c r="D13" s="18">
        <f t="shared" si="0"/>
        <v>8.3930000000000005E-2</v>
      </c>
      <c r="E13" s="19">
        <v>6.0000000000000001E-3</v>
      </c>
      <c r="F13" s="19"/>
      <c r="G13" s="19"/>
      <c r="H13" s="19"/>
      <c r="I13" s="20">
        <v>0.06</v>
      </c>
      <c r="J13" s="20">
        <f t="shared" si="1"/>
        <v>6.6000000000000003E-2</v>
      </c>
      <c r="K13" s="21">
        <f t="shared" si="2"/>
        <v>0.14993000000000001</v>
      </c>
      <c r="L13" s="18">
        <f t="shared" si="3"/>
        <v>8.4390000000000007E-2</v>
      </c>
      <c r="M13" s="19">
        <v>6.0000000000000001E-3</v>
      </c>
      <c r="N13" s="19"/>
      <c r="O13" s="19"/>
      <c r="P13" s="19"/>
      <c r="Q13" s="20">
        <v>0.06</v>
      </c>
      <c r="R13" s="20">
        <f t="shared" si="4"/>
        <v>6.6000000000000003E-2</v>
      </c>
      <c r="S13" s="27">
        <f t="shared" si="5"/>
        <v>0.15039000000000002</v>
      </c>
      <c r="T13" s="18">
        <f t="shared" si="6"/>
        <v>0.28920000000000001</v>
      </c>
      <c r="U13" s="19">
        <v>6.0000000000000001E-3</v>
      </c>
      <c r="V13" s="19"/>
      <c r="W13" s="19"/>
      <c r="X13" s="19"/>
      <c r="Y13" s="20">
        <v>0.06</v>
      </c>
      <c r="Z13" s="20">
        <f t="shared" si="7"/>
        <v>6.6000000000000003E-2</v>
      </c>
      <c r="AA13" s="21">
        <f t="shared" si="8"/>
        <v>0.35520000000000002</v>
      </c>
      <c r="AB13" s="20">
        <f t="shared" si="9"/>
        <v>0.40502000000000005</v>
      </c>
      <c r="AC13" s="19">
        <v>6.0000000000000001E-3</v>
      </c>
      <c r="AD13" s="19"/>
      <c r="AE13" s="19"/>
      <c r="AF13" s="19"/>
      <c r="AG13" s="20">
        <v>0.06</v>
      </c>
      <c r="AH13" s="20">
        <f t="shared" si="10"/>
        <v>6.6000000000000003E-2</v>
      </c>
      <c r="AI13" s="21">
        <f t="shared" si="11"/>
        <v>0.47102000000000005</v>
      </c>
      <c r="AN13" s="3">
        <v>8.3930000000000007</v>
      </c>
      <c r="AO13" s="3">
        <v>8.4390000000000001</v>
      </c>
      <c r="AP13" s="3">
        <v>28.92</v>
      </c>
      <c r="AQ13" s="3">
        <v>40.502000000000002</v>
      </c>
    </row>
    <row r="14" spans="1:43" ht="15.75" thickBot="1" x14ac:dyDescent="0.3">
      <c r="A14" s="79"/>
      <c r="B14" s="9"/>
      <c r="C14" s="47">
        <v>12</v>
      </c>
      <c r="D14" s="18">
        <f t="shared" si="0"/>
        <v>0.1981</v>
      </c>
      <c r="E14" s="19">
        <v>5.0000000000000001E-3</v>
      </c>
      <c r="F14" s="19"/>
      <c r="G14" s="19"/>
      <c r="H14" s="19"/>
      <c r="I14" s="20">
        <v>0.06</v>
      </c>
      <c r="J14" s="20">
        <f t="shared" si="1"/>
        <v>6.5000000000000002E-2</v>
      </c>
      <c r="K14" s="21">
        <f t="shared" si="2"/>
        <v>0.2631</v>
      </c>
      <c r="L14" s="18">
        <f t="shared" si="3"/>
        <v>0.1978</v>
      </c>
      <c r="M14" s="19">
        <v>5.0000000000000001E-3</v>
      </c>
      <c r="N14" s="19"/>
      <c r="O14" s="19"/>
      <c r="P14" s="19"/>
      <c r="Q14" s="20">
        <v>0.06</v>
      </c>
      <c r="R14" s="20">
        <f t="shared" si="4"/>
        <v>6.5000000000000002E-2</v>
      </c>
      <c r="S14" s="27">
        <f t="shared" si="5"/>
        <v>0.26280000000000003</v>
      </c>
      <c r="T14" s="18">
        <f t="shared" si="6"/>
        <v>0.3427</v>
      </c>
      <c r="U14" s="19">
        <v>5.0000000000000001E-3</v>
      </c>
      <c r="V14" s="19"/>
      <c r="W14" s="19"/>
      <c r="X14" s="19"/>
      <c r="Y14" s="20">
        <v>0.06</v>
      </c>
      <c r="Z14" s="20">
        <f t="shared" si="7"/>
        <v>6.5000000000000002E-2</v>
      </c>
      <c r="AA14" s="21">
        <f t="shared" si="8"/>
        <v>0.40770000000000001</v>
      </c>
      <c r="AB14" s="20">
        <f t="shared" si="9"/>
        <v>0.40972000000000003</v>
      </c>
      <c r="AC14" s="19">
        <v>5.0000000000000001E-3</v>
      </c>
      <c r="AD14" s="19"/>
      <c r="AE14" s="19"/>
      <c r="AF14" s="19"/>
      <c r="AG14" s="20">
        <v>0.06</v>
      </c>
      <c r="AH14" s="20">
        <f t="shared" si="10"/>
        <v>6.5000000000000002E-2</v>
      </c>
      <c r="AI14" s="21">
        <f t="shared" si="11"/>
        <v>0.47472000000000003</v>
      </c>
      <c r="AN14" s="3">
        <v>19.809999999999999</v>
      </c>
      <c r="AO14" s="3">
        <v>19.78</v>
      </c>
      <c r="AP14" s="3">
        <v>34.270000000000003</v>
      </c>
      <c r="AQ14" s="3">
        <v>40.972000000000001</v>
      </c>
    </row>
    <row r="15" spans="1:43" ht="15" x14ac:dyDescent="0.25">
      <c r="A15" s="79"/>
      <c r="B15" s="9">
        <v>2021</v>
      </c>
      <c r="C15" s="45">
        <v>1</v>
      </c>
      <c r="D15" s="36">
        <f t="shared" si="0"/>
        <v>0.47281000000000001</v>
      </c>
      <c r="E15" s="37">
        <v>6.0000000000000001E-3</v>
      </c>
      <c r="F15" s="37"/>
      <c r="G15" s="37"/>
      <c r="H15" s="37"/>
      <c r="I15" s="38">
        <v>0.06</v>
      </c>
      <c r="J15" s="38">
        <f t="shared" si="1"/>
        <v>6.6000000000000003E-2</v>
      </c>
      <c r="K15" s="14">
        <f t="shared" si="2"/>
        <v>0.53881000000000001</v>
      </c>
      <c r="L15" s="36">
        <f t="shared" si="3"/>
        <v>0.47485999999999995</v>
      </c>
      <c r="M15" s="37">
        <v>6.0000000000000001E-3</v>
      </c>
      <c r="N15" s="37"/>
      <c r="O15" s="37"/>
      <c r="P15" s="37"/>
      <c r="Q15" s="38">
        <v>0.06</v>
      </c>
      <c r="R15" s="38">
        <f t="shared" si="4"/>
        <v>6.6000000000000003E-2</v>
      </c>
      <c r="S15" s="13">
        <f t="shared" si="5"/>
        <v>0.5408599999999999</v>
      </c>
      <c r="T15" s="36">
        <f t="shared" si="6"/>
        <v>0.52206000000000008</v>
      </c>
      <c r="U15" s="37">
        <v>6.0000000000000001E-3</v>
      </c>
      <c r="V15" s="37"/>
      <c r="W15" s="37"/>
      <c r="X15" s="37"/>
      <c r="Y15" s="38">
        <v>0.06</v>
      </c>
      <c r="Z15" s="38">
        <f t="shared" si="7"/>
        <v>6.6000000000000003E-2</v>
      </c>
      <c r="AA15" s="14">
        <f t="shared" si="8"/>
        <v>0.58806000000000003</v>
      </c>
      <c r="AB15" s="38">
        <f t="shared" si="9"/>
        <v>0.53186</v>
      </c>
      <c r="AC15" s="37">
        <v>6.0000000000000001E-3</v>
      </c>
      <c r="AD15" s="37"/>
      <c r="AE15" s="37"/>
      <c r="AF15" s="37"/>
      <c r="AG15" s="38">
        <v>0.06</v>
      </c>
      <c r="AH15" s="38">
        <f t="shared" si="10"/>
        <v>6.6000000000000003E-2</v>
      </c>
      <c r="AI15" s="14">
        <f t="shared" si="11"/>
        <v>0.59786000000000006</v>
      </c>
      <c r="AN15" s="3">
        <v>47.280999999999999</v>
      </c>
      <c r="AO15" s="3">
        <v>47.485999999999997</v>
      </c>
      <c r="AP15" s="3">
        <v>52.206000000000003</v>
      </c>
      <c r="AQ15" s="3">
        <v>53.186</v>
      </c>
    </row>
    <row r="16" spans="1:43" ht="15" x14ac:dyDescent="0.25">
      <c r="A16" s="79"/>
      <c r="B16" s="9"/>
      <c r="C16" s="47">
        <v>2</v>
      </c>
      <c r="D16" s="18">
        <f t="shared" si="0"/>
        <v>0.46468999999999999</v>
      </c>
      <c r="E16" s="19">
        <v>6.0000000000000001E-3</v>
      </c>
      <c r="F16" s="19"/>
      <c r="G16" s="19"/>
      <c r="H16" s="19"/>
      <c r="I16" s="20">
        <v>0.06</v>
      </c>
      <c r="J16" s="20">
        <f t="shared" si="1"/>
        <v>6.6000000000000003E-2</v>
      </c>
      <c r="K16" s="21">
        <f t="shared" si="2"/>
        <v>0.53069</v>
      </c>
      <c r="L16" s="18">
        <f t="shared" si="3"/>
        <v>0.46875999999999995</v>
      </c>
      <c r="M16" s="19">
        <v>6.0000000000000001E-3</v>
      </c>
      <c r="N16" s="19"/>
      <c r="O16" s="19"/>
      <c r="P16" s="19"/>
      <c r="Q16" s="20">
        <v>0.06</v>
      </c>
      <c r="R16" s="20">
        <f t="shared" si="4"/>
        <v>6.6000000000000003E-2</v>
      </c>
      <c r="S16" s="27">
        <f t="shared" si="5"/>
        <v>0.5347599999999999</v>
      </c>
      <c r="T16" s="18">
        <f t="shared" si="6"/>
        <v>0.58792999999999995</v>
      </c>
      <c r="U16" s="19">
        <v>6.0000000000000001E-3</v>
      </c>
      <c r="V16" s="19"/>
      <c r="W16" s="19"/>
      <c r="X16" s="19"/>
      <c r="Y16" s="20">
        <v>0.06</v>
      </c>
      <c r="Z16" s="20">
        <f t="shared" si="7"/>
        <v>6.6000000000000003E-2</v>
      </c>
      <c r="AA16" s="21">
        <f t="shared" si="8"/>
        <v>0.6539299999999999</v>
      </c>
      <c r="AB16" s="20">
        <f t="shared" si="9"/>
        <v>0.59229999999999994</v>
      </c>
      <c r="AC16" s="19">
        <v>6.0000000000000001E-3</v>
      </c>
      <c r="AD16" s="19"/>
      <c r="AE16" s="19"/>
      <c r="AF16" s="19"/>
      <c r="AG16" s="20">
        <v>0.06</v>
      </c>
      <c r="AH16" s="20">
        <f t="shared" si="10"/>
        <v>6.6000000000000003E-2</v>
      </c>
      <c r="AI16" s="21">
        <f t="shared" si="11"/>
        <v>0.65829999999999989</v>
      </c>
      <c r="AN16" s="3">
        <v>46.469000000000001</v>
      </c>
      <c r="AO16" s="3">
        <v>46.875999999999998</v>
      </c>
      <c r="AP16" s="3">
        <v>58.792999999999999</v>
      </c>
      <c r="AQ16" s="3">
        <v>59.23</v>
      </c>
    </row>
    <row r="17" spans="1:43" ht="15" x14ac:dyDescent="0.25">
      <c r="A17" s="79"/>
      <c r="B17" s="9"/>
      <c r="C17" s="47">
        <v>3</v>
      </c>
      <c r="D17" s="18">
        <f t="shared" si="0"/>
        <v>0.27289000000000002</v>
      </c>
      <c r="E17" s="19">
        <v>6.0000000000000001E-3</v>
      </c>
      <c r="F17" s="19"/>
      <c r="G17" s="19"/>
      <c r="H17" s="19"/>
      <c r="I17" s="20">
        <v>0.06</v>
      </c>
      <c r="J17" s="20">
        <f t="shared" si="1"/>
        <v>6.6000000000000003E-2</v>
      </c>
      <c r="K17" s="21">
        <f t="shared" si="2"/>
        <v>0.33889000000000002</v>
      </c>
      <c r="L17" s="18">
        <f t="shared" si="3"/>
        <v>0.27234999999999998</v>
      </c>
      <c r="M17" s="19">
        <v>6.0000000000000001E-3</v>
      </c>
      <c r="N17" s="19"/>
      <c r="O17" s="19"/>
      <c r="P17" s="19"/>
      <c r="Q17" s="20">
        <v>0.06</v>
      </c>
      <c r="R17" s="20">
        <f t="shared" si="4"/>
        <v>6.6000000000000003E-2</v>
      </c>
      <c r="S17" s="27">
        <f t="shared" si="5"/>
        <v>0.33834999999999998</v>
      </c>
      <c r="T17" s="18">
        <f t="shared" si="6"/>
        <v>0.39543</v>
      </c>
      <c r="U17" s="19">
        <v>6.0000000000000001E-3</v>
      </c>
      <c r="V17" s="19"/>
      <c r="W17" s="19"/>
      <c r="X17" s="19"/>
      <c r="Y17" s="20">
        <v>0.06</v>
      </c>
      <c r="Z17" s="20">
        <f t="shared" si="7"/>
        <v>6.6000000000000003E-2</v>
      </c>
      <c r="AA17" s="21">
        <f t="shared" si="8"/>
        <v>0.46143000000000001</v>
      </c>
      <c r="AB17" s="20">
        <f t="shared" si="9"/>
        <v>0.48371999999999998</v>
      </c>
      <c r="AC17" s="19">
        <v>6.0000000000000001E-3</v>
      </c>
      <c r="AD17" s="19"/>
      <c r="AE17" s="19"/>
      <c r="AF17" s="19"/>
      <c r="AG17" s="20">
        <v>0.06</v>
      </c>
      <c r="AH17" s="20">
        <f t="shared" si="10"/>
        <v>6.6000000000000003E-2</v>
      </c>
      <c r="AI17" s="21">
        <f t="shared" si="11"/>
        <v>0.54971999999999999</v>
      </c>
      <c r="AN17" s="3">
        <v>27.289000000000001</v>
      </c>
      <c r="AO17" s="3">
        <v>27.234999999999999</v>
      </c>
      <c r="AP17" s="3">
        <v>39.542999999999999</v>
      </c>
      <c r="AQ17" s="3">
        <v>48.372</v>
      </c>
    </row>
    <row r="18" spans="1:43" ht="15" x14ac:dyDescent="0.25">
      <c r="A18" s="79"/>
      <c r="B18" s="9"/>
      <c r="C18" s="47">
        <v>4</v>
      </c>
      <c r="D18" s="18">
        <f t="shared" si="0"/>
        <v>0.27888999999999997</v>
      </c>
      <c r="E18" s="19">
        <v>6.0000000000000001E-3</v>
      </c>
      <c r="F18" s="19"/>
      <c r="G18" s="19"/>
      <c r="H18" s="19"/>
      <c r="I18" s="20">
        <v>0.06</v>
      </c>
      <c r="J18" s="20">
        <f t="shared" si="1"/>
        <v>6.6000000000000003E-2</v>
      </c>
      <c r="K18" s="21">
        <f t="shared" si="2"/>
        <v>0.34488999999999997</v>
      </c>
      <c r="L18" s="18">
        <f t="shared" si="3"/>
        <v>0.27932000000000001</v>
      </c>
      <c r="M18" s="19">
        <v>6.0000000000000001E-3</v>
      </c>
      <c r="N18" s="19"/>
      <c r="O18" s="19"/>
      <c r="P18" s="19"/>
      <c r="Q18" s="20">
        <v>0.06</v>
      </c>
      <c r="R18" s="20">
        <f t="shared" si="4"/>
        <v>6.6000000000000003E-2</v>
      </c>
      <c r="S18" s="27">
        <f t="shared" si="5"/>
        <v>0.34532000000000002</v>
      </c>
      <c r="T18" s="18">
        <f t="shared" si="6"/>
        <v>0.35444999999999999</v>
      </c>
      <c r="U18" s="19">
        <v>6.0000000000000001E-3</v>
      </c>
      <c r="V18" s="19"/>
      <c r="W18" s="19"/>
      <c r="X18" s="19"/>
      <c r="Y18" s="20">
        <v>0.06</v>
      </c>
      <c r="Z18" s="20">
        <f t="shared" si="7"/>
        <v>6.6000000000000003E-2</v>
      </c>
      <c r="AA18" s="21">
        <f t="shared" si="8"/>
        <v>0.42044999999999999</v>
      </c>
      <c r="AB18" s="20">
        <f t="shared" si="9"/>
        <v>0.44348999999999994</v>
      </c>
      <c r="AC18" s="19">
        <v>6.0000000000000001E-3</v>
      </c>
      <c r="AD18" s="19"/>
      <c r="AE18" s="19"/>
      <c r="AF18" s="19"/>
      <c r="AG18" s="20">
        <v>0.06</v>
      </c>
      <c r="AH18" s="20">
        <f t="shared" si="10"/>
        <v>6.6000000000000003E-2</v>
      </c>
      <c r="AI18" s="21">
        <f t="shared" si="11"/>
        <v>0.50949</v>
      </c>
      <c r="AN18" s="3">
        <v>27.888999999999999</v>
      </c>
      <c r="AO18" s="3">
        <v>27.931999999999999</v>
      </c>
      <c r="AP18" s="3">
        <v>35.445</v>
      </c>
      <c r="AQ18" s="3">
        <v>44.348999999999997</v>
      </c>
    </row>
    <row r="19" spans="1:43" ht="15" x14ac:dyDescent="0.25">
      <c r="A19" s="79"/>
      <c r="B19" s="9"/>
      <c r="C19" s="47">
        <v>5</v>
      </c>
      <c r="D19" s="18">
        <f t="shared" si="0"/>
        <v>0.40994999999999998</v>
      </c>
      <c r="E19" s="19">
        <v>6.0000000000000001E-3</v>
      </c>
      <c r="F19" s="19"/>
      <c r="G19" s="19"/>
      <c r="H19" s="19"/>
      <c r="I19" s="20">
        <v>0.06</v>
      </c>
      <c r="J19" s="20">
        <f t="shared" si="1"/>
        <v>6.6000000000000003E-2</v>
      </c>
      <c r="K19" s="21">
        <f t="shared" si="2"/>
        <v>0.47594999999999998</v>
      </c>
      <c r="L19" s="18">
        <f t="shared" si="3"/>
        <v>0.41252</v>
      </c>
      <c r="M19" s="19">
        <v>6.0000000000000001E-3</v>
      </c>
      <c r="N19" s="19"/>
      <c r="O19" s="19"/>
      <c r="P19" s="19"/>
      <c r="Q19" s="20">
        <v>0.06</v>
      </c>
      <c r="R19" s="20">
        <f t="shared" si="4"/>
        <v>6.6000000000000003E-2</v>
      </c>
      <c r="S19" s="27">
        <f t="shared" si="5"/>
        <v>0.47852</v>
      </c>
      <c r="T19" s="18">
        <f t="shared" si="6"/>
        <v>0.46377000000000002</v>
      </c>
      <c r="U19" s="19">
        <v>6.0000000000000001E-3</v>
      </c>
      <c r="V19" s="19"/>
      <c r="W19" s="19"/>
      <c r="X19" s="19"/>
      <c r="Y19" s="20">
        <v>0.06</v>
      </c>
      <c r="Z19" s="20">
        <f t="shared" si="7"/>
        <v>6.6000000000000003E-2</v>
      </c>
      <c r="AA19" s="21">
        <f t="shared" si="8"/>
        <v>0.52977000000000007</v>
      </c>
      <c r="AB19" s="20">
        <f t="shared" si="9"/>
        <v>0.50790000000000002</v>
      </c>
      <c r="AC19" s="19">
        <v>6.0000000000000001E-3</v>
      </c>
      <c r="AD19" s="19"/>
      <c r="AE19" s="19"/>
      <c r="AF19" s="19"/>
      <c r="AG19" s="20">
        <v>0.06</v>
      </c>
      <c r="AH19" s="20">
        <f t="shared" si="10"/>
        <v>6.6000000000000003E-2</v>
      </c>
      <c r="AI19" s="21">
        <f t="shared" si="11"/>
        <v>0.57390000000000008</v>
      </c>
      <c r="AN19" s="3">
        <v>40.994999999999997</v>
      </c>
      <c r="AO19" s="3">
        <v>41.252000000000002</v>
      </c>
      <c r="AP19" s="3">
        <v>46.377000000000002</v>
      </c>
      <c r="AQ19" s="3">
        <v>50.79</v>
      </c>
    </row>
    <row r="20" spans="1:43" ht="15" x14ac:dyDescent="0.25">
      <c r="A20" s="78"/>
      <c r="B20" s="9"/>
      <c r="C20" s="47">
        <v>6</v>
      </c>
      <c r="D20" s="18">
        <f t="shared" si="0"/>
        <v>0.36137000000000002</v>
      </c>
      <c r="E20" s="19">
        <v>6.0000000000000001E-3</v>
      </c>
      <c r="F20" s="19"/>
      <c r="G20" s="19"/>
      <c r="H20" s="19"/>
      <c r="I20" s="20">
        <v>0.06</v>
      </c>
      <c r="J20" s="20">
        <f t="shared" si="1"/>
        <v>6.6000000000000003E-2</v>
      </c>
      <c r="K20" s="21">
        <f t="shared" si="2"/>
        <v>0.42737000000000003</v>
      </c>
      <c r="L20" s="18">
        <f t="shared" si="3"/>
        <v>0.36162</v>
      </c>
      <c r="M20" s="19">
        <v>6.0000000000000001E-3</v>
      </c>
      <c r="N20" s="19"/>
      <c r="O20" s="19"/>
      <c r="P20" s="19"/>
      <c r="Q20" s="20">
        <v>0.06</v>
      </c>
      <c r="R20" s="20">
        <f t="shared" si="4"/>
        <v>6.6000000000000003E-2</v>
      </c>
      <c r="S20" s="27">
        <f t="shared" si="5"/>
        <v>0.42762</v>
      </c>
      <c r="T20" s="18">
        <f t="shared" si="6"/>
        <v>0.42635000000000001</v>
      </c>
      <c r="U20" s="19">
        <v>6.0000000000000001E-3</v>
      </c>
      <c r="V20" s="19"/>
      <c r="W20" s="19"/>
      <c r="X20" s="19"/>
      <c r="Y20" s="20">
        <v>0.06</v>
      </c>
      <c r="Z20" s="20">
        <f t="shared" si="7"/>
        <v>6.6000000000000003E-2</v>
      </c>
      <c r="AA20" s="21">
        <f t="shared" si="8"/>
        <v>0.49235000000000001</v>
      </c>
      <c r="AB20" s="20">
        <f t="shared" si="9"/>
        <v>0.76129999999999998</v>
      </c>
      <c r="AC20" s="19">
        <v>6.0000000000000001E-3</v>
      </c>
      <c r="AD20" s="19"/>
      <c r="AE20" s="19"/>
      <c r="AF20" s="19"/>
      <c r="AG20" s="20">
        <v>0.06</v>
      </c>
      <c r="AH20" s="20">
        <f t="shared" si="10"/>
        <v>6.6000000000000003E-2</v>
      </c>
      <c r="AI20" s="21">
        <f t="shared" si="11"/>
        <v>0.82729999999999992</v>
      </c>
      <c r="AN20" s="3">
        <v>36.137</v>
      </c>
      <c r="AO20" s="3">
        <v>36.161999999999999</v>
      </c>
      <c r="AP20" s="3">
        <v>42.634999999999998</v>
      </c>
      <c r="AQ20" s="3">
        <v>76.13</v>
      </c>
    </row>
    <row r="21" spans="1:43" ht="15" x14ac:dyDescent="0.25">
      <c r="A21" s="78"/>
      <c r="B21" s="9"/>
      <c r="C21" s="47">
        <v>7</v>
      </c>
      <c r="D21" s="18">
        <f t="shared" si="0"/>
        <v>0.53557999999999995</v>
      </c>
      <c r="E21" s="19">
        <v>6.0000000000000001E-3</v>
      </c>
      <c r="F21" s="19"/>
      <c r="G21" s="19"/>
      <c r="H21" s="19"/>
      <c r="I21" s="20">
        <v>0.06</v>
      </c>
      <c r="J21" s="20">
        <f t="shared" si="1"/>
        <v>6.6000000000000003E-2</v>
      </c>
      <c r="K21" s="21">
        <f t="shared" si="2"/>
        <v>0.60158</v>
      </c>
      <c r="L21" s="18">
        <f t="shared" si="3"/>
        <v>0.54466000000000003</v>
      </c>
      <c r="M21" s="19">
        <v>6.0000000000000001E-3</v>
      </c>
      <c r="N21" s="19"/>
      <c r="O21" s="19"/>
      <c r="P21" s="19"/>
      <c r="Q21" s="20">
        <v>0.06</v>
      </c>
      <c r="R21" s="20">
        <f t="shared" si="4"/>
        <v>6.6000000000000003E-2</v>
      </c>
      <c r="S21" s="27">
        <f t="shared" si="5"/>
        <v>0.61065999999999998</v>
      </c>
      <c r="T21" s="18">
        <f t="shared" si="6"/>
        <v>0.61563000000000001</v>
      </c>
      <c r="U21" s="19">
        <v>6.0000000000000001E-3</v>
      </c>
      <c r="V21" s="19"/>
      <c r="W21" s="19"/>
      <c r="X21" s="19"/>
      <c r="Y21" s="20">
        <v>0.06</v>
      </c>
      <c r="Z21" s="20">
        <f t="shared" si="7"/>
        <v>6.6000000000000003E-2</v>
      </c>
      <c r="AA21" s="21">
        <f t="shared" si="8"/>
        <v>0.68162999999999996</v>
      </c>
      <c r="AB21" s="20">
        <f t="shared" si="9"/>
        <v>0.72197999999999996</v>
      </c>
      <c r="AC21" s="19">
        <v>6.0000000000000001E-3</v>
      </c>
      <c r="AD21" s="19"/>
      <c r="AE21" s="19"/>
      <c r="AF21" s="19"/>
      <c r="AG21" s="20">
        <v>0.06</v>
      </c>
      <c r="AH21" s="20">
        <f t="shared" si="10"/>
        <v>6.6000000000000003E-2</v>
      </c>
      <c r="AI21" s="21">
        <f t="shared" si="11"/>
        <v>0.7879799999999999</v>
      </c>
      <c r="AN21" s="3">
        <v>53.558</v>
      </c>
      <c r="AO21" s="3">
        <v>54.466000000000001</v>
      </c>
      <c r="AP21" s="3">
        <v>61.563000000000002</v>
      </c>
      <c r="AQ21" s="3">
        <v>72.197999999999993</v>
      </c>
    </row>
    <row r="22" spans="1:43" ht="15" x14ac:dyDescent="0.25">
      <c r="B22" s="9"/>
      <c r="C22" s="47">
        <v>8</v>
      </c>
      <c r="D22" s="18">
        <f t="shared" si="0"/>
        <v>0.60228999999999999</v>
      </c>
      <c r="E22" s="19">
        <v>6.0000000000000001E-3</v>
      </c>
      <c r="F22" s="19"/>
      <c r="G22" s="19"/>
      <c r="H22" s="19"/>
      <c r="I22" s="20">
        <v>0.06</v>
      </c>
      <c r="J22" s="20">
        <f t="shared" si="1"/>
        <v>6.6000000000000003E-2</v>
      </c>
      <c r="K22" s="21">
        <f t="shared" si="2"/>
        <v>0.66829000000000005</v>
      </c>
      <c r="L22" s="18">
        <f t="shared" si="3"/>
        <v>0.60293999999999992</v>
      </c>
      <c r="M22" s="19">
        <v>6.0000000000000001E-3</v>
      </c>
      <c r="N22" s="19"/>
      <c r="O22" s="19"/>
      <c r="P22" s="19"/>
      <c r="Q22" s="20">
        <v>0.06</v>
      </c>
      <c r="R22" s="20">
        <f t="shared" si="4"/>
        <v>6.6000000000000003E-2</v>
      </c>
      <c r="S22" s="27">
        <f t="shared" si="5"/>
        <v>0.66893999999999987</v>
      </c>
      <c r="T22" s="18">
        <f t="shared" si="6"/>
        <v>0.70099</v>
      </c>
      <c r="U22" s="19">
        <v>6.0000000000000001E-3</v>
      </c>
      <c r="V22" s="19"/>
      <c r="W22" s="19"/>
      <c r="X22" s="19"/>
      <c r="Y22" s="20">
        <v>0.06</v>
      </c>
      <c r="Z22" s="20">
        <f t="shared" si="7"/>
        <v>6.6000000000000003E-2</v>
      </c>
      <c r="AA22" s="21">
        <f t="shared" si="8"/>
        <v>0.76699000000000006</v>
      </c>
      <c r="AB22" s="20">
        <f t="shared" si="9"/>
        <v>0.88549000000000011</v>
      </c>
      <c r="AC22" s="19">
        <v>6.0000000000000001E-3</v>
      </c>
      <c r="AD22" s="19"/>
      <c r="AE22" s="19"/>
      <c r="AF22" s="19"/>
      <c r="AG22" s="20">
        <v>0.06</v>
      </c>
      <c r="AH22" s="20">
        <f t="shared" si="10"/>
        <v>6.6000000000000003E-2</v>
      </c>
      <c r="AI22" s="21">
        <f t="shared" si="11"/>
        <v>0.95149000000000017</v>
      </c>
      <c r="AN22" s="3">
        <v>60.228999999999999</v>
      </c>
      <c r="AO22" s="3">
        <v>60.293999999999997</v>
      </c>
      <c r="AP22" s="3">
        <v>70.099000000000004</v>
      </c>
      <c r="AQ22" s="3">
        <v>88.549000000000007</v>
      </c>
    </row>
    <row r="23" spans="1:43" ht="15" x14ac:dyDescent="0.25">
      <c r="B23" s="9"/>
      <c r="C23" s="47">
        <v>9</v>
      </c>
      <c r="D23" s="18">
        <f t="shared" si="0"/>
        <v>0.5847</v>
      </c>
      <c r="E23" s="19">
        <v>6.0000000000000001E-3</v>
      </c>
      <c r="F23" s="19"/>
      <c r="G23" s="19"/>
      <c r="H23" s="19"/>
      <c r="I23" s="20">
        <v>0.06</v>
      </c>
      <c r="J23" s="20">
        <f t="shared" si="1"/>
        <v>6.6000000000000003E-2</v>
      </c>
      <c r="K23" s="21">
        <f t="shared" si="2"/>
        <v>0.65070000000000006</v>
      </c>
      <c r="L23" s="18">
        <f t="shared" si="3"/>
        <v>0.58523999999999998</v>
      </c>
      <c r="M23" s="19">
        <v>6.0000000000000001E-3</v>
      </c>
      <c r="N23" s="19"/>
      <c r="O23" s="19"/>
      <c r="P23" s="19"/>
      <c r="Q23" s="20">
        <v>0.06</v>
      </c>
      <c r="R23" s="20">
        <f t="shared" si="4"/>
        <v>6.6000000000000003E-2</v>
      </c>
      <c r="S23" s="27">
        <f t="shared" si="5"/>
        <v>0.65124000000000004</v>
      </c>
      <c r="T23" s="18">
        <f t="shared" si="6"/>
        <v>0.96306999999999998</v>
      </c>
      <c r="U23" s="19">
        <v>6.0000000000000001E-3</v>
      </c>
      <c r="V23" s="19"/>
      <c r="W23" s="19"/>
      <c r="X23" s="19"/>
      <c r="Y23" s="20">
        <v>0.06</v>
      </c>
      <c r="Z23" s="20">
        <f t="shared" si="7"/>
        <v>6.6000000000000003E-2</v>
      </c>
      <c r="AA23" s="21">
        <f t="shared" si="8"/>
        <v>1.0290699999999999</v>
      </c>
      <c r="AB23" s="20">
        <f t="shared" si="9"/>
        <v>1.2659199999999999</v>
      </c>
      <c r="AC23" s="19">
        <v>6.0000000000000001E-3</v>
      </c>
      <c r="AD23" s="19"/>
      <c r="AE23" s="19"/>
      <c r="AF23" s="19"/>
      <c r="AG23" s="20">
        <v>0.06</v>
      </c>
      <c r="AH23" s="20">
        <f t="shared" si="10"/>
        <v>6.6000000000000003E-2</v>
      </c>
      <c r="AI23" s="21">
        <f t="shared" si="11"/>
        <v>1.33192</v>
      </c>
      <c r="AN23" s="3">
        <v>58.47</v>
      </c>
      <c r="AO23" s="3">
        <v>58.524000000000001</v>
      </c>
      <c r="AP23" s="3">
        <v>96.307000000000002</v>
      </c>
      <c r="AQ23" s="3">
        <v>126.592</v>
      </c>
    </row>
    <row r="24" spans="1:43" ht="15" x14ac:dyDescent="0.25">
      <c r="B24" s="9"/>
      <c r="C24" s="47">
        <v>10</v>
      </c>
      <c r="D24" s="18">
        <f t="shared" si="0"/>
        <v>0.25520999999999999</v>
      </c>
      <c r="E24" s="19">
        <v>6.0000000000000001E-3</v>
      </c>
      <c r="F24" s="19"/>
      <c r="G24" s="19"/>
      <c r="H24" s="19"/>
      <c r="I24" s="20">
        <v>0.06</v>
      </c>
      <c r="J24" s="20">
        <f t="shared" si="1"/>
        <v>6.6000000000000003E-2</v>
      </c>
      <c r="K24" s="21">
        <f t="shared" si="2"/>
        <v>0.32121</v>
      </c>
      <c r="L24" s="18">
        <f t="shared" si="3"/>
        <v>0.25981000000000004</v>
      </c>
      <c r="M24" s="19">
        <v>6.0000000000000001E-3</v>
      </c>
      <c r="N24" s="19"/>
      <c r="O24" s="19"/>
      <c r="P24" s="19"/>
      <c r="Q24" s="20">
        <v>0.06</v>
      </c>
      <c r="R24" s="20">
        <f t="shared" si="4"/>
        <v>6.6000000000000003E-2</v>
      </c>
      <c r="S24" s="27">
        <f t="shared" si="5"/>
        <v>0.32581000000000004</v>
      </c>
      <c r="T24" s="18">
        <f t="shared" si="6"/>
        <v>0.70405000000000006</v>
      </c>
      <c r="U24" s="19">
        <v>6.0000000000000001E-3</v>
      </c>
      <c r="V24" s="19"/>
      <c r="W24" s="19"/>
      <c r="X24" s="19"/>
      <c r="Y24" s="20">
        <v>0.06</v>
      </c>
      <c r="Z24" s="20">
        <f t="shared" si="7"/>
        <v>6.6000000000000003E-2</v>
      </c>
      <c r="AA24" s="21">
        <f t="shared" si="8"/>
        <v>0.77005000000000012</v>
      </c>
      <c r="AB24" s="20">
        <f t="shared" si="9"/>
        <v>0.92078000000000004</v>
      </c>
      <c r="AC24" s="19">
        <v>6.0000000000000001E-3</v>
      </c>
      <c r="AD24" s="19"/>
      <c r="AE24" s="19"/>
      <c r="AF24" s="19"/>
      <c r="AG24" s="20">
        <v>0.06</v>
      </c>
      <c r="AH24" s="20">
        <f t="shared" si="10"/>
        <v>6.6000000000000003E-2</v>
      </c>
      <c r="AI24" s="21">
        <f t="shared" si="11"/>
        <v>0.98677999999999999</v>
      </c>
      <c r="AN24" s="3">
        <v>25.521000000000001</v>
      </c>
      <c r="AO24" s="3">
        <v>25.981000000000002</v>
      </c>
      <c r="AP24" s="3">
        <v>70.405000000000001</v>
      </c>
      <c r="AQ24" s="3">
        <v>92.078000000000003</v>
      </c>
    </row>
    <row r="25" spans="1:43" ht="15" x14ac:dyDescent="0.25">
      <c r="B25" s="9"/>
      <c r="C25" s="47">
        <v>11</v>
      </c>
      <c r="D25" s="18">
        <f t="shared" si="0"/>
        <v>0.56930000000000003</v>
      </c>
      <c r="E25" s="19">
        <v>6.0000000000000001E-3</v>
      </c>
      <c r="F25" s="19"/>
      <c r="G25" s="19"/>
      <c r="H25" s="19"/>
      <c r="I25" s="20">
        <v>0.06</v>
      </c>
      <c r="J25" s="20">
        <f t="shared" si="1"/>
        <v>6.6000000000000003E-2</v>
      </c>
      <c r="K25" s="21">
        <f t="shared" si="2"/>
        <v>0.63529999999999998</v>
      </c>
      <c r="L25" s="18">
        <f t="shared" si="3"/>
        <v>0.56413000000000002</v>
      </c>
      <c r="M25" s="19">
        <v>6.0000000000000001E-3</v>
      </c>
      <c r="N25" s="19"/>
      <c r="O25" s="19"/>
      <c r="P25" s="19"/>
      <c r="Q25" s="20">
        <v>0.06</v>
      </c>
      <c r="R25" s="20">
        <f t="shared" si="4"/>
        <v>6.6000000000000003E-2</v>
      </c>
      <c r="S25" s="27">
        <f t="shared" si="5"/>
        <v>0.63013000000000008</v>
      </c>
      <c r="T25" s="18">
        <f t="shared" si="6"/>
        <v>0.97760000000000002</v>
      </c>
      <c r="U25" s="19">
        <v>6.0000000000000001E-3</v>
      </c>
      <c r="V25" s="19"/>
      <c r="W25" s="19"/>
      <c r="X25" s="19"/>
      <c r="Y25" s="20">
        <v>0.06</v>
      </c>
      <c r="Z25" s="20">
        <f t="shared" si="7"/>
        <v>6.6000000000000003E-2</v>
      </c>
      <c r="AA25" s="21">
        <f t="shared" si="8"/>
        <v>1.0436000000000001</v>
      </c>
      <c r="AB25" s="20">
        <f t="shared" si="9"/>
        <v>1.24505</v>
      </c>
      <c r="AC25" s="19">
        <v>6.0000000000000001E-3</v>
      </c>
      <c r="AD25" s="19"/>
      <c r="AE25" s="19"/>
      <c r="AF25" s="19"/>
      <c r="AG25" s="20">
        <v>0.06</v>
      </c>
      <c r="AH25" s="20">
        <f t="shared" si="10"/>
        <v>6.6000000000000003E-2</v>
      </c>
      <c r="AI25" s="21">
        <f t="shared" si="11"/>
        <v>1.31105</v>
      </c>
      <c r="AN25" s="3">
        <v>56.93</v>
      </c>
      <c r="AO25" s="3">
        <v>56.412999999999997</v>
      </c>
      <c r="AP25" s="3">
        <v>97.76</v>
      </c>
      <c r="AQ25" s="3">
        <v>124.505</v>
      </c>
    </row>
    <row r="26" spans="1:43" ht="15.75" thickBot="1" x14ac:dyDescent="0.3">
      <c r="B26" s="9"/>
      <c r="C26" s="46">
        <v>12</v>
      </c>
      <c r="D26" s="40">
        <f t="shared" si="0"/>
        <v>0.71977999999999998</v>
      </c>
      <c r="E26" s="41">
        <v>6.0000000000000001E-3</v>
      </c>
      <c r="F26" s="41"/>
      <c r="G26" s="41"/>
      <c r="H26" s="41"/>
      <c r="I26" s="25">
        <v>0.06</v>
      </c>
      <c r="J26" s="25">
        <f t="shared" si="1"/>
        <v>6.6000000000000003E-2</v>
      </c>
      <c r="K26" s="21">
        <f t="shared" si="2"/>
        <v>0.78577999999999992</v>
      </c>
      <c r="L26" s="40">
        <f t="shared" si="3"/>
        <v>0.72602999999999995</v>
      </c>
      <c r="M26" s="41">
        <v>6.0000000000000001E-3</v>
      </c>
      <c r="N26" s="41"/>
      <c r="O26" s="41"/>
      <c r="P26" s="41"/>
      <c r="Q26" s="25">
        <v>0.06</v>
      </c>
      <c r="R26" s="25">
        <f t="shared" si="4"/>
        <v>6.6000000000000003E-2</v>
      </c>
      <c r="S26" s="15">
        <f t="shared" si="5"/>
        <v>0.79203000000000001</v>
      </c>
      <c r="T26" s="40">
        <f t="shared" si="6"/>
        <v>1.93096</v>
      </c>
      <c r="U26" s="41">
        <v>6.0000000000000001E-3</v>
      </c>
      <c r="V26" s="41"/>
      <c r="W26" s="41"/>
      <c r="X26" s="41"/>
      <c r="Y26" s="25">
        <v>0.06</v>
      </c>
      <c r="Z26" s="25">
        <f t="shared" si="7"/>
        <v>6.6000000000000003E-2</v>
      </c>
      <c r="AA26" s="16">
        <f t="shared" si="8"/>
        <v>1.9969600000000001</v>
      </c>
      <c r="AB26" s="25">
        <f t="shared" si="9"/>
        <v>1.97661</v>
      </c>
      <c r="AC26" s="41">
        <v>6.0000000000000001E-3</v>
      </c>
      <c r="AD26" s="41"/>
      <c r="AE26" s="41"/>
      <c r="AF26" s="41"/>
      <c r="AG26" s="25">
        <v>0.06</v>
      </c>
      <c r="AH26" s="25">
        <f t="shared" si="10"/>
        <v>6.6000000000000003E-2</v>
      </c>
      <c r="AI26" s="16">
        <f t="shared" si="11"/>
        <v>2.0426099999999998</v>
      </c>
      <c r="AN26" s="3">
        <v>71.977999999999994</v>
      </c>
      <c r="AO26" s="3">
        <v>72.602999999999994</v>
      </c>
      <c r="AP26" s="3">
        <v>193.096</v>
      </c>
      <c r="AQ26" s="3">
        <v>197.661</v>
      </c>
    </row>
    <row r="27" spans="1:43" ht="15" x14ac:dyDescent="0.25">
      <c r="B27" s="9">
        <v>2022</v>
      </c>
      <c r="C27" s="47">
        <v>1</v>
      </c>
      <c r="D27" s="18">
        <f t="shared" si="0"/>
        <v>0.32640000000000002</v>
      </c>
      <c r="E27" s="19">
        <v>6.0000000000000001E-3</v>
      </c>
      <c r="F27" s="8"/>
      <c r="G27" s="19"/>
      <c r="H27" s="19"/>
      <c r="I27" s="20">
        <v>0.06</v>
      </c>
      <c r="J27" s="20">
        <f t="shared" si="1"/>
        <v>6.6000000000000003E-2</v>
      </c>
      <c r="K27" s="21">
        <f t="shared" si="2"/>
        <v>0.39240000000000003</v>
      </c>
      <c r="L27" s="18">
        <f t="shared" si="3"/>
        <v>0.32573999999999997</v>
      </c>
      <c r="M27" s="19">
        <v>6.0000000000000001E-3</v>
      </c>
      <c r="N27" s="19"/>
      <c r="O27" s="19"/>
      <c r="P27" s="19"/>
      <c r="Q27" s="20">
        <v>0.06</v>
      </c>
      <c r="R27" s="20">
        <f t="shared" si="4"/>
        <v>6.6000000000000003E-2</v>
      </c>
      <c r="S27" s="27">
        <f t="shared" si="5"/>
        <v>0.39173999999999998</v>
      </c>
      <c r="T27" s="18">
        <f t="shared" si="6"/>
        <v>1.13432</v>
      </c>
      <c r="U27" s="19">
        <v>6.0000000000000001E-3</v>
      </c>
      <c r="V27" s="19"/>
      <c r="W27" s="19"/>
      <c r="X27" s="19"/>
      <c r="Y27" s="20">
        <v>0.06</v>
      </c>
      <c r="Z27" s="20">
        <f t="shared" si="7"/>
        <v>6.6000000000000003E-2</v>
      </c>
      <c r="AA27" s="21">
        <f t="shared" si="8"/>
        <v>1.2003200000000001</v>
      </c>
      <c r="AB27" s="20">
        <f t="shared" si="9"/>
        <v>1.18245</v>
      </c>
      <c r="AC27" s="19">
        <v>6.0000000000000001E-3</v>
      </c>
      <c r="AD27" s="19"/>
      <c r="AE27" s="19"/>
      <c r="AF27" s="19"/>
      <c r="AG27" s="20">
        <v>0.06</v>
      </c>
      <c r="AH27" s="20">
        <f t="shared" si="10"/>
        <v>6.6000000000000003E-2</v>
      </c>
      <c r="AI27" s="21">
        <f t="shared" si="11"/>
        <v>1.2484500000000001</v>
      </c>
      <c r="AN27" s="3">
        <v>32.64</v>
      </c>
      <c r="AO27" s="3">
        <v>32.573999999999998</v>
      </c>
      <c r="AP27" s="3">
        <v>113.432</v>
      </c>
      <c r="AQ27" s="3">
        <v>118.245</v>
      </c>
    </row>
    <row r="28" spans="1:43" ht="15" x14ac:dyDescent="0.25">
      <c r="B28" s="9"/>
      <c r="C28" s="47">
        <v>2</v>
      </c>
      <c r="D28" s="18">
        <f t="shared" si="0"/>
        <v>0.29181999999999997</v>
      </c>
      <c r="E28" s="19">
        <v>6.0000000000000001E-3</v>
      </c>
      <c r="F28" s="8"/>
      <c r="G28" s="19"/>
      <c r="H28" s="19"/>
      <c r="I28" s="20">
        <v>0.06</v>
      </c>
      <c r="J28" s="20">
        <f t="shared" si="1"/>
        <v>6.6000000000000003E-2</v>
      </c>
      <c r="K28" s="21">
        <f t="shared" si="2"/>
        <v>0.35781999999999997</v>
      </c>
      <c r="L28" s="18">
        <f t="shared" si="3"/>
        <v>0.29498999999999997</v>
      </c>
      <c r="M28" s="19">
        <v>6.0000000000000001E-3</v>
      </c>
      <c r="N28" s="19"/>
      <c r="O28" s="19"/>
      <c r="P28" s="19"/>
      <c r="Q28" s="20">
        <v>0.06</v>
      </c>
      <c r="R28" s="20">
        <f t="shared" si="4"/>
        <v>6.6000000000000003E-2</v>
      </c>
      <c r="S28" s="27">
        <f t="shared" si="5"/>
        <v>0.36098999999999998</v>
      </c>
      <c r="T28" s="18">
        <f t="shared" si="6"/>
        <v>0.83822999999999992</v>
      </c>
      <c r="U28" s="19">
        <v>6.0000000000000001E-3</v>
      </c>
      <c r="V28" s="19"/>
      <c r="W28" s="19"/>
      <c r="X28" s="19"/>
      <c r="Y28" s="20">
        <v>0.06</v>
      </c>
      <c r="Z28" s="20">
        <f t="shared" si="7"/>
        <v>6.6000000000000003E-2</v>
      </c>
      <c r="AA28" s="21">
        <f t="shared" si="8"/>
        <v>0.90422999999999987</v>
      </c>
      <c r="AB28" s="20">
        <f t="shared" si="9"/>
        <v>0.89322000000000001</v>
      </c>
      <c r="AC28" s="19">
        <v>6.0000000000000001E-3</v>
      </c>
      <c r="AD28" s="19"/>
      <c r="AE28" s="19"/>
      <c r="AF28" s="19"/>
      <c r="AG28" s="20">
        <v>0.06</v>
      </c>
      <c r="AH28" s="20">
        <f t="shared" si="10"/>
        <v>6.6000000000000003E-2</v>
      </c>
      <c r="AI28" s="21">
        <f t="shared" si="11"/>
        <v>0.95921999999999996</v>
      </c>
      <c r="AN28" s="3">
        <v>29.181999999999999</v>
      </c>
      <c r="AO28" s="3">
        <v>29.498999999999999</v>
      </c>
      <c r="AP28" s="3">
        <v>83.822999999999993</v>
      </c>
      <c r="AQ28" s="3">
        <v>89.322000000000003</v>
      </c>
    </row>
    <row r="29" spans="1:43" ht="15" x14ac:dyDescent="0.25">
      <c r="B29" s="9"/>
      <c r="C29" s="47">
        <v>3</v>
      </c>
      <c r="D29" s="18">
        <f t="shared" si="0"/>
        <v>0.25022</v>
      </c>
      <c r="E29" s="19">
        <v>6.0000000000000001E-3</v>
      </c>
      <c r="F29" s="8"/>
      <c r="G29" s="19"/>
      <c r="H29" s="19"/>
      <c r="I29" s="20">
        <v>0.06</v>
      </c>
      <c r="J29" s="20">
        <f t="shared" si="1"/>
        <v>6.6000000000000003E-2</v>
      </c>
      <c r="K29" s="21">
        <f t="shared" si="2"/>
        <v>0.31622</v>
      </c>
      <c r="L29" s="18">
        <f t="shared" si="3"/>
        <v>0.24989</v>
      </c>
      <c r="M29" s="19">
        <v>6.0000000000000001E-3</v>
      </c>
      <c r="N29" s="19"/>
      <c r="O29" s="19"/>
      <c r="P29" s="19"/>
      <c r="Q29" s="20">
        <v>0.06</v>
      </c>
      <c r="R29" s="20">
        <f t="shared" si="4"/>
        <v>6.6000000000000003E-2</v>
      </c>
      <c r="S29" s="27">
        <f t="shared" si="5"/>
        <v>0.31589</v>
      </c>
      <c r="T29" s="18">
        <f t="shared" si="6"/>
        <v>1.3856200000000001</v>
      </c>
      <c r="U29" s="19">
        <v>6.0000000000000001E-3</v>
      </c>
      <c r="V29" s="19"/>
      <c r="W29" s="19"/>
      <c r="X29" s="19"/>
      <c r="Y29" s="20">
        <v>0.06</v>
      </c>
      <c r="Z29" s="20">
        <f t="shared" si="7"/>
        <v>6.6000000000000003E-2</v>
      </c>
      <c r="AA29" s="21">
        <f t="shared" si="8"/>
        <v>1.4516200000000001</v>
      </c>
      <c r="AB29" s="20">
        <f t="shared" si="9"/>
        <v>1.6383699999999999</v>
      </c>
      <c r="AC29" s="19">
        <v>6.0000000000000001E-3</v>
      </c>
      <c r="AD29" s="19"/>
      <c r="AE29" s="19"/>
      <c r="AF29" s="19"/>
      <c r="AG29" s="20">
        <v>0.06</v>
      </c>
      <c r="AH29" s="20">
        <f t="shared" si="10"/>
        <v>6.6000000000000003E-2</v>
      </c>
      <c r="AI29" s="21">
        <f t="shared" si="11"/>
        <v>1.7043699999999999</v>
      </c>
      <c r="AN29" s="3">
        <v>25.021999999999998</v>
      </c>
      <c r="AO29" s="3">
        <v>24.989000000000001</v>
      </c>
      <c r="AP29" s="3">
        <v>138.56200000000001</v>
      </c>
      <c r="AQ29" s="3">
        <v>163.83699999999999</v>
      </c>
    </row>
    <row r="30" spans="1:43" ht="15" x14ac:dyDescent="0.25">
      <c r="B30" s="9"/>
      <c r="C30" s="47">
        <v>4</v>
      </c>
      <c r="D30" s="18">
        <f t="shared" si="0"/>
        <v>0.54293999999999998</v>
      </c>
      <c r="E30" s="19">
        <v>6.0000000000000001E-3</v>
      </c>
      <c r="F30" s="8"/>
      <c r="G30" s="19"/>
      <c r="H30" s="19"/>
      <c r="I30" s="20">
        <v>0.06</v>
      </c>
      <c r="J30" s="20">
        <f t="shared" si="1"/>
        <v>6.6000000000000003E-2</v>
      </c>
      <c r="K30" s="21">
        <f t="shared" si="2"/>
        <v>0.60894000000000004</v>
      </c>
      <c r="L30" s="18">
        <f t="shared" si="3"/>
        <v>0.55177999999999994</v>
      </c>
      <c r="M30" s="19">
        <v>6.0000000000000001E-3</v>
      </c>
      <c r="N30" s="19"/>
      <c r="O30" s="19"/>
      <c r="P30" s="19"/>
      <c r="Q30" s="20">
        <v>0.06</v>
      </c>
      <c r="R30" s="20">
        <f t="shared" si="4"/>
        <v>6.6000000000000003E-2</v>
      </c>
      <c r="S30" s="27">
        <f t="shared" si="5"/>
        <v>0.61778</v>
      </c>
      <c r="T30" s="18">
        <f t="shared" si="6"/>
        <v>0.91776999999999997</v>
      </c>
      <c r="U30" s="19">
        <v>6.0000000000000001E-3</v>
      </c>
      <c r="V30" s="19"/>
      <c r="W30" s="19"/>
      <c r="X30" s="19"/>
      <c r="Y30" s="20">
        <v>0.06</v>
      </c>
      <c r="Z30" s="20">
        <f t="shared" si="7"/>
        <v>6.6000000000000003E-2</v>
      </c>
      <c r="AA30" s="21">
        <f t="shared" si="8"/>
        <v>0.98377000000000003</v>
      </c>
      <c r="AB30" s="20">
        <f t="shared" si="9"/>
        <v>1.1369899999999999</v>
      </c>
      <c r="AC30" s="19">
        <v>6.0000000000000001E-3</v>
      </c>
      <c r="AD30" s="19"/>
      <c r="AE30" s="19"/>
      <c r="AF30" s="19"/>
      <c r="AG30" s="20">
        <v>0.06</v>
      </c>
      <c r="AH30" s="20">
        <f t="shared" si="10"/>
        <v>6.6000000000000003E-2</v>
      </c>
      <c r="AI30" s="21">
        <f t="shared" si="11"/>
        <v>1.20299</v>
      </c>
      <c r="AN30" s="3">
        <v>54.293999999999997</v>
      </c>
      <c r="AO30" s="3">
        <v>55.177999999999997</v>
      </c>
      <c r="AP30" s="3">
        <v>91.777000000000001</v>
      </c>
      <c r="AQ30" s="3">
        <v>113.699</v>
      </c>
    </row>
    <row r="31" spans="1:43" ht="15" x14ac:dyDescent="0.25">
      <c r="B31" s="9"/>
      <c r="C31" s="47">
        <v>5</v>
      </c>
      <c r="D31" s="18">
        <f t="shared" si="0"/>
        <v>0.56808000000000003</v>
      </c>
      <c r="E31" s="19">
        <v>6.0000000000000001E-3</v>
      </c>
      <c r="F31" s="8"/>
      <c r="G31" s="19"/>
      <c r="H31" s="19"/>
      <c r="I31" s="20">
        <v>0.06</v>
      </c>
      <c r="J31" s="20">
        <f t="shared" si="1"/>
        <v>6.6000000000000003E-2</v>
      </c>
      <c r="K31" s="21">
        <f t="shared" si="2"/>
        <v>0.63407999999999998</v>
      </c>
      <c r="L31" s="18">
        <f t="shared" si="3"/>
        <v>0.57042999999999999</v>
      </c>
      <c r="M31" s="19">
        <v>6.0000000000000001E-3</v>
      </c>
      <c r="N31" s="19"/>
      <c r="O31" s="19"/>
      <c r="P31" s="19"/>
      <c r="Q31" s="20">
        <v>0.06</v>
      </c>
      <c r="R31" s="20">
        <f t="shared" si="4"/>
        <v>6.6000000000000003E-2</v>
      </c>
      <c r="S31" s="27">
        <f t="shared" si="5"/>
        <v>0.63643000000000005</v>
      </c>
      <c r="T31" s="18">
        <f t="shared" si="6"/>
        <v>1.06948</v>
      </c>
      <c r="U31" s="19">
        <v>6.0000000000000001E-3</v>
      </c>
      <c r="V31" s="19"/>
      <c r="W31" s="19"/>
      <c r="X31" s="19"/>
      <c r="Y31" s="20">
        <v>0.06</v>
      </c>
      <c r="Z31" s="20">
        <f t="shared" si="7"/>
        <v>6.6000000000000003E-2</v>
      </c>
      <c r="AA31" s="21">
        <f t="shared" si="8"/>
        <v>1.13548</v>
      </c>
      <c r="AB31" s="20">
        <f t="shared" si="9"/>
        <v>1.43154</v>
      </c>
      <c r="AC31" s="19">
        <v>6.0000000000000001E-3</v>
      </c>
      <c r="AD31" s="19"/>
      <c r="AE31" s="19"/>
      <c r="AF31" s="19"/>
      <c r="AG31" s="20">
        <v>0.06</v>
      </c>
      <c r="AH31" s="20">
        <f t="shared" si="10"/>
        <v>6.6000000000000003E-2</v>
      </c>
      <c r="AI31" s="21">
        <f t="shared" si="11"/>
        <v>1.4975400000000001</v>
      </c>
      <c r="AN31" s="3">
        <v>56.808</v>
      </c>
      <c r="AO31" s="3">
        <v>57.042999999999999</v>
      </c>
      <c r="AP31" s="3">
        <v>106.94799999999999</v>
      </c>
      <c r="AQ31" s="3">
        <v>143.154</v>
      </c>
    </row>
    <row r="32" spans="1:43" ht="15" x14ac:dyDescent="0.25">
      <c r="B32" s="9"/>
      <c r="C32" s="47">
        <v>6</v>
      </c>
      <c r="D32" s="18">
        <f t="shared" si="0"/>
        <v>0.54325000000000001</v>
      </c>
      <c r="E32" s="19">
        <v>6.0000000000000001E-3</v>
      </c>
      <c r="F32" s="8"/>
      <c r="G32" s="19"/>
      <c r="H32" s="19"/>
      <c r="I32" s="20">
        <v>0.06</v>
      </c>
      <c r="J32" s="20">
        <f t="shared" si="1"/>
        <v>6.6000000000000003E-2</v>
      </c>
      <c r="K32" s="21">
        <f t="shared" si="2"/>
        <v>0.60925000000000007</v>
      </c>
      <c r="L32" s="18">
        <f t="shared" si="3"/>
        <v>0.54093999999999998</v>
      </c>
      <c r="M32" s="19">
        <v>6.0000000000000001E-3</v>
      </c>
      <c r="N32" s="19"/>
      <c r="O32" s="19"/>
      <c r="P32" s="19"/>
      <c r="Q32" s="20">
        <v>0.06</v>
      </c>
      <c r="R32" s="20">
        <f t="shared" si="4"/>
        <v>6.6000000000000003E-2</v>
      </c>
      <c r="S32" s="27">
        <f t="shared" si="5"/>
        <v>0.60694000000000004</v>
      </c>
      <c r="T32" s="18">
        <f t="shared" si="6"/>
        <v>1.3320699999999999</v>
      </c>
      <c r="U32" s="19">
        <v>6.0000000000000001E-3</v>
      </c>
      <c r="V32" s="19"/>
      <c r="W32" s="19"/>
      <c r="X32" s="19"/>
      <c r="Y32" s="20">
        <v>0.06</v>
      </c>
      <c r="Z32" s="20">
        <f t="shared" si="7"/>
        <v>6.6000000000000003E-2</v>
      </c>
      <c r="AA32" s="21">
        <f t="shared" si="8"/>
        <v>1.3980699999999999</v>
      </c>
      <c r="AB32" s="20">
        <f t="shared" si="9"/>
        <v>1.8394900000000001</v>
      </c>
      <c r="AC32" s="19">
        <v>6.0000000000000001E-3</v>
      </c>
      <c r="AD32" s="19"/>
      <c r="AE32" s="19"/>
      <c r="AF32" s="19"/>
      <c r="AG32" s="20">
        <v>0.06</v>
      </c>
      <c r="AH32" s="20">
        <f t="shared" si="10"/>
        <v>6.6000000000000003E-2</v>
      </c>
      <c r="AI32" s="21">
        <f t="shared" si="11"/>
        <v>1.9054900000000001</v>
      </c>
      <c r="AN32" s="3">
        <v>54.325000000000003</v>
      </c>
      <c r="AO32" s="3">
        <v>54.094000000000001</v>
      </c>
      <c r="AP32" s="3">
        <v>133.20699999999999</v>
      </c>
      <c r="AQ32" s="3">
        <v>183.94900000000001</v>
      </c>
    </row>
    <row r="33" spans="1:43" ht="15" x14ac:dyDescent="0.25">
      <c r="B33" s="9"/>
      <c r="C33" s="47">
        <v>7</v>
      </c>
      <c r="D33" s="18">
        <f t="shared" si="0"/>
        <v>0.24905999999999998</v>
      </c>
      <c r="E33" s="19">
        <v>6.0000000000000001E-3</v>
      </c>
      <c r="F33" s="8">
        <f>SUM([1]Blad1!AB30/100)</f>
        <v>5.0000000000000001E-3</v>
      </c>
      <c r="G33" s="19"/>
      <c r="H33" s="19"/>
      <c r="I33" s="20">
        <v>0.06</v>
      </c>
      <c r="J33" s="20">
        <f t="shared" si="1"/>
        <v>7.0999999999999994E-2</v>
      </c>
      <c r="K33" s="21">
        <f t="shared" si="2"/>
        <v>0.32005999999999996</v>
      </c>
      <c r="L33" s="18">
        <f t="shared" si="3"/>
        <v>0.24614</v>
      </c>
      <c r="M33" s="19">
        <v>6.0000000000000001E-3</v>
      </c>
      <c r="N33" s="8">
        <f>SUM([1]Blad1!AB30/100)</f>
        <v>5.0000000000000001E-3</v>
      </c>
      <c r="O33" s="19"/>
      <c r="P33" s="19"/>
      <c r="Q33" s="20">
        <v>0.06</v>
      </c>
      <c r="R33" s="20">
        <f t="shared" si="4"/>
        <v>7.0999999999999994E-2</v>
      </c>
      <c r="S33" s="27">
        <f t="shared" si="5"/>
        <v>0.31713999999999998</v>
      </c>
      <c r="T33" s="18">
        <f t="shared" si="6"/>
        <v>0.94045000000000001</v>
      </c>
      <c r="U33" s="19">
        <v>6.0000000000000001E-3</v>
      </c>
      <c r="V33" s="8">
        <f>SUM([1]Blad1!AB30/100)</f>
        <v>5.0000000000000001E-3</v>
      </c>
      <c r="W33" s="19"/>
      <c r="X33" s="19"/>
      <c r="Y33" s="20">
        <v>0.06</v>
      </c>
      <c r="Z33" s="20">
        <f t="shared" si="7"/>
        <v>7.0999999999999994E-2</v>
      </c>
      <c r="AA33" s="21">
        <f t="shared" si="8"/>
        <v>1.01145</v>
      </c>
      <c r="AB33" s="20">
        <f t="shared" si="9"/>
        <v>1.2960499999999999</v>
      </c>
      <c r="AC33" s="19">
        <v>6.0000000000000001E-3</v>
      </c>
      <c r="AD33" s="8">
        <f>SUM([1]Blad1!AB30/100)</f>
        <v>5.0000000000000001E-3</v>
      </c>
      <c r="AE33" s="19"/>
      <c r="AF33" s="19"/>
      <c r="AG33" s="20">
        <v>0.06</v>
      </c>
      <c r="AH33" s="20">
        <f t="shared" si="10"/>
        <v>7.0999999999999994E-2</v>
      </c>
      <c r="AI33" s="21">
        <f t="shared" si="11"/>
        <v>1.3670499999999999</v>
      </c>
      <c r="AN33" s="3">
        <v>24.905999999999999</v>
      </c>
      <c r="AO33" s="3">
        <v>24.614000000000001</v>
      </c>
      <c r="AP33" s="3">
        <v>94.045000000000002</v>
      </c>
      <c r="AQ33" s="3">
        <v>129.60499999999999</v>
      </c>
    </row>
    <row r="34" spans="1:43" ht="15" x14ac:dyDescent="0.25">
      <c r="B34" s="9"/>
      <c r="C34" s="47">
        <v>8</v>
      </c>
      <c r="D34" s="18">
        <f t="shared" si="0"/>
        <v>0.20215</v>
      </c>
      <c r="E34" s="19">
        <v>6.0000000000000001E-3</v>
      </c>
      <c r="F34" s="8">
        <f>SUM([1]Blad1!AB31/100)</f>
        <v>5.0000000000000001E-3</v>
      </c>
      <c r="G34" s="19"/>
      <c r="H34" s="19"/>
      <c r="I34" s="20">
        <v>0.06</v>
      </c>
      <c r="J34" s="20">
        <f t="shared" si="1"/>
        <v>7.0999999999999994E-2</v>
      </c>
      <c r="K34" s="21">
        <f t="shared" si="2"/>
        <v>0.27315</v>
      </c>
      <c r="L34" s="18">
        <f t="shared" si="3"/>
        <v>0.54597000000000007</v>
      </c>
      <c r="M34" s="19">
        <v>6.0000000000000001E-3</v>
      </c>
      <c r="N34" s="8">
        <f>SUM([1]Blad1!AB31/100)</f>
        <v>5.0000000000000001E-3</v>
      </c>
      <c r="O34" s="19"/>
      <c r="P34" s="19"/>
      <c r="Q34" s="20">
        <v>0.06</v>
      </c>
      <c r="R34" s="20">
        <f t="shared" si="4"/>
        <v>7.0999999999999994E-2</v>
      </c>
      <c r="S34" s="27">
        <f t="shared" si="5"/>
        <v>0.61697000000000002</v>
      </c>
      <c r="T34" s="18">
        <f t="shared" si="6"/>
        <v>2.4037700000000002</v>
      </c>
      <c r="U34" s="19">
        <v>6.0000000000000001E-3</v>
      </c>
      <c r="V34" s="8">
        <f>SUM([1]Blad1!AB31/100)</f>
        <v>5.0000000000000001E-3</v>
      </c>
      <c r="W34" s="19"/>
      <c r="X34" s="19"/>
      <c r="Y34" s="20">
        <v>0.06</v>
      </c>
      <c r="Z34" s="20">
        <f t="shared" si="7"/>
        <v>7.0999999999999994E-2</v>
      </c>
      <c r="AA34" s="21">
        <f t="shared" si="8"/>
        <v>2.4747700000000004</v>
      </c>
      <c r="AB34" s="20">
        <f t="shared" si="9"/>
        <v>3.1902400000000002</v>
      </c>
      <c r="AC34" s="19">
        <v>6.0000000000000001E-3</v>
      </c>
      <c r="AD34" s="8">
        <f>SUM([1]Blad1!AB31/100)</f>
        <v>5.0000000000000001E-3</v>
      </c>
      <c r="AE34" s="19"/>
      <c r="AF34" s="19"/>
      <c r="AG34" s="20">
        <v>0.06</v>
      </c>
      <c r="AH34" s="20">
        <f t="shared" si="10"/>
        <v>7.0999999999999994E-2</v>
      </c>
      <c r="AI34" s="21">
        <f t="shared" si="11"/>
        <v>3.2612400000000004</v>
      </c>
      <c r="AN34" s="3">
        <v>20.215</v>
      </c>
      <c r="AO34" s="3">
        <v>54.597000000000001</v>
      </c>
      <c r="AP34" s="3">
        <v>240.37700000000001</v>
      </c>
      <c r="AQ34" s="3">
        <v>319.024</v>
      </c>
    </row>
    <row r="35" spans="1:43" ht="15" x14ac:dyDescent="0.25">
      <c r="B35" s="9"/>
      <c r="C35" s="47">
        <v>9</v>
      </c>
      <c r="D35" s="18">
        <f t="shared" si="0"/>
        <v>1.0403</v>
      </c>
      <c r="E35" s="19">
        <v>6.0000000000000001E-3</v>
      </c>
      <c r="F35" s="8">
        <f>SUM([1]Blad1!AB32/100)</f>
        <v>5.0000000000000001E-3</v>
      </c>
      <c r="G35" s="19"/>
      <c r="H35" s="19"/>
      <c r="I35" s="20">
        <v>0.06</v>
      </c>
      <c r="J35" s="20">
        <f t="shared" si="1"/>
        <v>7.0999999999999994E-2</v>
      </c>
      <c r="K35" s="21">
        <f t="shared" si="2"/>
        <v>1.1113</v>
      </c>
      <c r="L35" s="18">
        <f t="shared" si="3"/>
        <v>1.04152</v>
      </c>
      <c r="M35" s="19">
        <v>6.0000000000000001E-3</v>
      </c>
      <c r="N35" s="8">
        <f>SUM([1]Blad1!AB32/100)</f>
        <v>5.0000000000000001E-3</v>
      </c>
      <c r="O35" s="19"/>
      <c r="P35" s="19"/>
      <c r="Q35" s="20">
        <v>0.06</v>
      </c>
      <c r="R35" s="20">
        <f t="shared" si="4"/>
        <v>7.0999999999999994E-2</v>
      </c>
      <c r="S35" s="27">
        <f t="shared" si="5"/>
        <v>1.11252</v>
      </c>
      <c r="T35" s="18">
        <f t="shared" si="6"/>
        <v>2.4024899999999998</v>
      </c>
      <c r="U35" s="19">
        <v>6.0000000000000001E-3</v>
      </c>
      <c r="V35" s="8">
        <f>SUM([1]Blad1!AB32/100)</f>
        <v>5.0000000000000001E-3</v>
      </c>
      <c r="W35" s="19"/>
      <c r="X35" s="19"/>
      <c r="Y35" s="20">
        <v>0.06</v>
      </c>
      <c r="Z35" s="20">
        <f t="shared" si="7"/>
        <v>7.0999999999999994E-2</v>
      </c>
      <c r="AA35" s="21">
        <f t="shared" si="8"/>
        <v>2.47349</v>
      </c>
      <c r="AB35" s="20">
        <f t="shared" si="9"/>
        <v>2.4980799999999999</v>
      </c>
      <c r="AC35" s="19">
        <v>6.0000000000000001E-3</v>
      </c>
      <c r="AD35" s="8">
        <f>SUM([1]Blad1!AB32/100)</f>
        <v>5.0000000000000001E-3</v>
      </c>
      <c r="AE35" s="19"/>
      <c r="AF35" s="19"/>
      <c r="AG35" s="20">
        <v>0.06</v>
      </c>
      <c r="AH35" s="20">
        <f t="shared" si="10"/>
        <v>7.0999999999999994E-2</v>
      </c>
      <c r="AI35" s="21">
        <f t="shared" si="11"/>
        <v>2.56908</v>
      </c>
      <c r="AN35" s="3">
        <v>104.03</v>
      </c>
      <c r="AO35" s="3">
        <v>104.152</v>
      </c>
      <c r="AP35" s="3">
        <v>240.249</v>
      </c>
      <c r="AQ35" s="3">
        <v>249.80799999999999</v>
      </c>
    </row>
    <row r="36" spans="1:43" ht="15" x14ac:dyDescent="0.25">
      <c r="B36" s="9"/>
      <c r="C36" s="47">
        <v>10</v>
      </c>
      <c r="D36" s="18">
        <f t="shared" si="0"/>
        <v>0.52889000000000008</v>
      </c>
      <c r="E36" s="19">
        <v>6.0000000000000001E-3</v>
      </c>
      <c r="F36" s="8">
        <f>SUM([1]Blad1!AB33/100)</f>
        <v>0.01</v>
      </c>
      <c r="G36" s="19"/>
      <c r="H36" s="19"/>
      <c r="I36" s="20">
        <v>0.06</v>
      </c>
      <c r="J36" s="20">
        <f t="shared" si="1"/>
        <v>7.5999999999999998E-2</v>
      </c>
      <c r="K36" s="21">
        <f t="shared" si="2"/>
        <v>0.60489000000000004</v>
      </c>
      <c r="L36" s="18">
        <f t="shared" si="3"/>
        <v>0.54022999999999999</v>
      </c>
      <c r="M36" s="19">
        <v>6.0000000000000001E-3</v>
      </c>
      <c r="N36" s="8">
        <f>SUM([1]Blad1!AB33/100)</f>
        <v>0.01</v>
      </c>
      <c r="O36" s="19"/>
      <c r="P36" s="19"/>
      <c r="Q36" s="20">
        <v>0.06</v>
      </c>
      <c r="R36" s="20">
        <f t="shared" si="4"/>
        <v>7.5999999999999998E-2</v>
      </c>
      <c r="S36" s="27">
        <f t="shared" si="5"/>
        <v>0.61622999999999994</v>
      </c>
      <c r="T36" s="18">
        <f t="shared" si="6"/>
        <v>0.88149</v>
      </c>
      <c r="U36" s="19">
        <v>6.0000000000000001E-3</v>
      </c>
      <c r="V36" s="8">
        <f>SUM([1]Blad1!AB33/100)</f>
        <v>0.01</v>
      </c>
      <c r="W36" s="19"/>
      <c r="X36" s="19"/>
      <c r="Y36" s="20">
        <v>0.06</v>
      </c>
      <c r="Z36" s="20">
        <f t="shared" si="7"/>
        <v>7.5999999999999998E-2</v>
      </c>
      <c r="AA36" s="21">
        <f t="shared" si="8"/>
        <v>0.95748999999999995</v>
      </c>
      <c r="AB36" s="20">
        <f t="shared" si="9"/>
        <v>0.88253000000000004</v>
      </c>
      <c r="AC36" s="19">
        <v>6.0000000000000001E-3</v>
      </c>
      <c r="AD36" s="8">
        <f>SUM([1]Blad1!AB33/100)</f>
        <v>0.01</v>
      </c>
      <c r="AE36" s="19"/>
      <c r="AF36" s="19"/>
      <c r="AG36" s="20">
        <v>0.06</v>
      </c>
      <c r="AH36" s="20">
        <f t="shared" si="10"/>
        <v>7.5999999999999998E-2</v>
      </c>
      <c r="AI36" s="21">
        <f t="shared" si="11"/>
        <v>0.95852999999999999</v>
      </c>
      <c r="AN36" s="3">
        <v>52.889000000000003</v>
      </c>
      <c r="AO36" s="3">
        <v>54.023000000000003</v>
      </c>
      <c r="AP36" s="3">
        <v>88.149000000000001</v>
      </c>
      <c r="AQ36" s="3">
        <v>88.253</v>
      </c>
    </row>
    <row r="37" spans="1:43" ht="15" x14ac:dyDescent="0.25">
      <c r="B37" s="9"/>
      <c r="C37" s="47">
        <v>11</v>
      </c>
      <c r="D37" s="18">
        <f t="shared" si="0"/>
        <v>1.339</v>
      </c>
      <c r="E37" s="19">
        <v>6.0000000000000001E-3</v>
      </c>
      <c r="F37" s="8">
        <f>SUM([1]Blad1!AB34/100)</f>
        <v>1.6E-2</v>
      </c>
      <c r="G37" s="19"/>
      <c r="H37" s="19"/>
      <c r="I37" s="20">
        <v>0.06</v>
      </c>
      <c r="J37" s="20">
        <f t="shared" si="1"/>
        <v>8.199999999999999E-2</v>
      </c>
      <c r="K37" s="21">
        <f t="shared" si="2"/>
        <v>1.421</v>
      </c>
      <c r="L37" s="18">
        <f t="shared" si="3"/>
        <v>1.3560400000000001</v>
      </c>
      <c r="M37" s="19">
        <v>6.0000000000000001E-3</v>
      </c>
      <c r="N37" s="8">
        <f>SUM([1]Blad1!AB34/100)</f>
        <v>1.6E-2</v>
      </c>
      <c r="O37" s="19"/>
      <c r="P37" s="19"/>
      <c r="Q37" s="20">
        <v>0.06</v>
      </c>
      <c r="R37" s="20">
        <f t="shared" si="4"/>
        <v>8.199999999999999E-2</v>
      </c>
      <c r="S37" s="27">
        <f t="shared" si="5"/>
        <v>1.4380400000000002</v>
      </c>
      <c r="T37" s="18">
        <f t="shared" si="6"/>
        <v>1.51675</v>
      </c>
      <c r="U37" s="19">
        <v>6.0000000000000001E-3</v>
      </c>
      <c r="V37" s="8">
        <f>SUM([1]Blad1!AB34/100)</f>
        <v>1.6E-2</v>
      </c>
      <c r="W37" s="19"/>
      <c r="X37" s="19"/>
      <c r="Y37" s="20">
        <v>0.06</v>
      </c>
      <c r="Z37" s="20">
        <f t="shared" si="7"/>
        <v>8.199999999999999E-2</v>
      </c>
      <c r="AA37" s="21">
        <f t="shared" si="8"/>
        <v>1.5987500000000001</v>
      </c>
      <c r="AB37" s="20">
        <f t="shared" si="9"/>
        <v>1.5664500000000001</v>
      </c>
      <c r="AC37" s="19">
        <v>6.0000000000000001E-3</v>
      </c>
      <c r="AD37" s="8">
        <f>SUM([1]Blad1!AB34/100)</f>
        <v>1.6E-2</v>
      </c>
      <c r="AE37" s="19"/>
      <c r="AF37" s="19"/>
      <c r="AG37" s="20">
        <v>0.06</v>
      </c>
      <c r="AH37" s="20">
        <f t="shared" si="10"/>
        <v>8.199999999999999E-2</v>
      </c>
      <c r="AI37" s="21">
        <f t="shared" si="11"/>
        <v>1.6484500000000002</v>
      </c>
      <c r="AN37" s="3">
        <v>133.9</v>
      </c>
      <c r="AO37" s="3">
        <v>135.60400000000001</v>
      </c>
      <c r="AP37" s="3">
        <v>151.67500000000001</v>
      </c>
      <c r="AQ37" s="3">
        <v>156.64500000000001</v>
      </c>
    </row>
    <row r="38" spans="1:43" ht="15.75" thickBot="1" x14ac:dyDescent="0.3">
      <c r="B38" s="9"/>
      <c r="C38" s="47">
        <v>12</v>
      </c>
      <c r="D38" s="18">
        <f t="shared" si="0"/>
        <v>2.0811500000000001</v>
      </c>
      <c r="E38" s="19">
        <v>6.0000000000000001E-3</v>
      </c>
      <c r="F38" s="8">
        <f>SUM([1]Blad1!AB35/100)</f>
        <v>2.8999999999999998E-2</v>
      </c>
      <c r="G38" s="19"/>
      <c r="H38" s="19"/>
      <c r="I38" s="20">
        <v>0.06</v>
      </c>
      <c r="J38" s="20">
        <f t="shared" si="1"/>
        <v>9.5000000000000001E-2</v>
      </c>
      <c r="K38" s="21">
        <f t="shared" si="2"/>
        <v>2.1761500000000003</v>
      </c>
      <c r="L38" s="18">
        <f t="shared" si="3"/>
        <v>2.1002399999999999</v>
      </c>
      <c r="M38" s="19">
        <v>6.0000000000000001E-3</v>
      </c>
      <c r="N38" s="8">
        <f>SUM([1]Blad1!AB35/100)</f>
        <v>2.8999999999999998E-2</v>
      </c>
      <c r="O38" s="19"/>
      <c r="P38" s="19"/>
      <c r="Q38" s="20">
        <v>0.06</v>
      </c>
      <c r="R38" s="20">
        <f t="shared" si="4"/>
        <v>9.5000000000000001E-2</v>
      </c>
      <c r="S38" s="27">
        <f t="shared" si="5"/>
        <v>2.1952400000000001</v>
      </c>
      <c r="T38" s="18">
        <f t="shared" si="6"/>
        <v>2.8988200000000002</v>
      </c>
      <c r="U38" s="19">
        <v>6.0000000000000001E-3</v>
      </c>
      <c r="V38" s="8">
        <f>SUM([1]Blad1!AB35/100)</f>
        <v>2.8999999999999998E-2</v>
      </c>
      <c r="W38" s="19"/>
      <c r="X38" s="19"/>
      <c r="Y38" s="20">
        <v>0.06</v>
      </c>
      <c r="Z38" s="20">
        <f t="shared" si="7"/>
        <v>9.5000000000000001E-2</v>
      </c>
      <c r="AA38" s="21">
        <f t="shared" si="8"/>
        <v>2.9938200000000004</v>
      </c>
      <c r="AB38" s="20">
        <f t="shared" si="9"/>
        <v>2.9205799999999997</v>
      </c>
      <c r="AC38" s="19">
        <v>6.0000000000000001E-3</v>
      </c>
      <c r="AD38" s="8">
        <f>SUM([1]Blad1!AB35/100)</f>
        <v>2.8999999999999998E-2</v>
      </c>
      <c r="AE38" s="19"/>
      <c r="AF38" s="19"/>
      <c r="AG38" s="20">
        <v>0.06</v>
      </c>
      <c r="AH38" s="20">
        <f t="shared" si="10"/>
        <v>9.5000000000000001E-2</v>
      </c>
      <c r="AI38" s="21">
        <f t="shared" si="11"/>
        <v>3.0155799999999999</v>
      </c>
      <c r="AN38" s="3">
        <v>208.11500000000001</v>
      </c>
      <c r="AO38" s="3">
        <v>210.024</v>
      </c>
      <c r="AP38" s="3">
        <v>289.88200000000001</v>
      </c>
      <c r="AQ38" s="3">
        <v>292.05799999999999</v>
      </c>
    </row>
    <row r="39" spans="1:43" ht="15" x14ac:dyDescent="0.25">
      <c r="B39" s="9">
        <v>2023</v>
      </c>
      <c r="C39" s="26">
        <v>1</v>
      </c>
      <c r="D39" s="36">
        <f t="shared" si="0"/>
        <v>0.75392999999999999</v>
      </c>
      <c r="E39" s="37">
        <v>6.0000000000000001E-3</v>
      </c>
      <c r="F39" s="2">
        <f>SUM([1]Blad1!AB36/100)</f>
        <v>7.0000000000000007E-2</v>
      </c>
      <c r="G39" s="37"/>
      <c r="H39" s="37"/>
      <c r="I39" s="38">
        <v>0.06</v>
      </c>
      <c r="J39" s="38">
        <f t="shared" si="1"/>
        <v>0.13600000000000001</v>
      </c>
      <c r="K39" s="21">
        <f t="shared" si="2"/>
        <v>0.88993</v>
      </c>
      <c r="L39" s="36">
        <f t="shared" si="3"/>
        <v>0.75551000000000001</v>
      </c>
      <c r="M39" s="37">
        <v>6.0000000000000001E-3</v>
      </c>
      <c r="N39" s="2">
        <f>SUM([1]Blad1!AB36/100)</f>
        <v>7.0000000000000007E-2</v>
      </c>
      <c r="O39" s="37"/>
      <c r="P39" s="37"/>
      <c r="Q39" s="38">
        <v>0.06</v>
      </c>
      <c r="R39" s="38">
        <f t="shared" si="4"/>
        <v>0.13600000000000001</v>
      </c>
      <c r="S39" s="13">
        <f t="shared" si="5"/>
        <v>0.89151000000000002</v>
      </c>
      <c r="T39" s="36">
        <f t="shared" si="6"/>
        <v>1.00223</v>
      </c>
      <c r="U39" s="37">
        <v>6.0000000000000001E-3</v>
      </c>
      <c r="V39" s="2">
        <f>SUM([1]Blad1!AB36/100)</f>
        <v>7.0000000000000007E-2</v>
      </c>
      <c r="W39" s="37"/>
      <c r="X39" s="37"/>
      <c r="Y39" s="38">
        <v>0.06</v>
      </c>
      <c r="Z39" s="38">
        <f t="shared" si="7"/>
        <v>0.13600000000000001</v>
      </c>
      <c r="AA39" s="14">
        <f t="shared" si="8"/>
        <v>1.1382300000000001</v>
      </c>
      <c r="AB39" s="38">
        <f t="shared" si="9"/>
        <v>1.1213899999999999</v>
      </c>
      <c r="AC39" s="37">
        <v>6.0000000000000001E-3</v>
      </c>
      <c r="AD39" s="2">
        <f>SUM([1]Blad1!AB36/100)</f>
        <v>7.0000000000000007E-2</v>
      </c>
      <c r="AE39" s="37"/>
      <c r="AF39" s="37"/>
      <c r="AG39" s="38">
        <v>0.06</v>
      </c>
      <c r="AH39" s="38">
        <f t="shared" si="10"/>
        <v>0.13600000000000001</v>
      </c>
      <c r="AI39" s="14">
        <f t="shared" si="11"/>
        <v>1.25739</v>
      </c>
      <c r="AN39" s="3">
        <v>75.393000000000001</v>
      </c>
      <c r="AO39" s="3">
        <v>75.551000000000002</v>
      </c>
      <c r="AP39" s="3">
        <v>100.223</v>
      </c>
      <c r="AQ39" s="3">
        <v>112.139</v>
      </c>
    </row>
    <row r="40" spans="1:43" ht="15" x14ac:dyDescent="0.25">
      <c r="B40" s="9"/>
      <c r="C40" s="39">
        <v>2</v>
      </c>
      <c r="D40" s="18">
        <f t="shared" si="0"/>
        <v>0.54868000000000006</v>
      </c>
      <c r="E40" s="19">
        <v>6.0000000000000001E-3</v>
      </c>
      <c r="F40" s="8">
        <f>SUM([1]Blad1!AB37/100)</f>
        <v>6.5000000000000002E-2</v>
      </c>
      <c r="G40" s="19">
        <v>1.562E-2</v>
      </c>
      <c r="H40" s="19">
        <v>2.64E-3</v>
      </c>
      <c r="I40" s="20">
        <v>0.06</v>
      </c>
      <c r="J40" s="20">
        <f t="shared" si="1"/>
        <v>0.14926</v>
      </c>
      <c r="K40" s="21">
        <f t="shared" si="2"/>
        <v>0.69794</v>
      </c>
      <c r="L40" s="18">
        <f t="shared" si="3"/>
        <v>0.54965000000000008</v>
      </c>
      <c r="M40" s="19">
        <v>6.0000000000000001E-3</v>
      </c>
      <c r="N40" s="8">
        <f>SUM([1]Blad1!AB37/100)</f>
        <v>6.5000000000000002E-2</v>
      </c>
      <c r="O40" s="19">
        <v>1.562E-2</v>
      </c>
      <c r="P40" s="19">
        <v>2.64E-3</v>
      </c>
      <c r="Q40" s="20">
        <v>0.06</v>
      </c>
      <c r="R40" s="20">
        <f t="shared" si="4"/>
        <v>0.14926</v>
      </c>
      <c r="S40" s="27">
        <f t="shared" si="5"/>
        <v>0.69891000000000014</v>
      </c>
      <c r="T40" s="18">
        <f t="shared" si="6"/>
        <v>0.86124999999999996</v>
      </c>
      <c r="U40" s="19">
        <v>6.0000000000000001E-3</v>
      </c>
      <c r="V40" s="8">
        <f>SUM([1]Blad1!AB37/100)</f>
        <v>6.5000000000000002E-2</v>
      </c>
      <c r="W40" s="19">
        <v>1.562E-2</v>
      </c>
      <c r="X40" s="19">
        <v>3.1700000000000001E-3</v>
      </c>
      <c r="Y40" s="20">
        <v>0.06</v>
      </c>
      <c r="Z40" s="20">
        <f t="shared" si="7"/>
        <v>0.14979000000000001</v>
      </c>
      <c r="AA40" s="21">
        <f t="shared" si="8"/>
        <v>1.0110399999999999</v>
      </c>
      <c r="AB40" s="20">
        <f t="shared" si="9"/>
        <v>1.0669</v>
      </c>
      <c r="AC40" s="19">
        <v>6.0000000000000001E-3</v>
      </c>
      <c r="AD40" s="8">
        <f>SUM([1]Blad1!AB37/100)</f>
        <v>6.5000000000000002E-2</v>
      </c>
      <c r="AE40" s="19">
        <v>1.562E-2</v>
      </c>
      <c r="AF40" s="19">
        <v>3.7000000000000002E-3</v>
      </c>
      <c r="AG40" s="20">
        <v>0.06</v>
      </c>
      <c r="AH40" s="20">
        <f t="shared" si="10"/>
        <v>0.15032000000000001</v>
      </c>
      <c r="AI40" s="21">
        <f t="shared" si="11"/>
        <v>1.21722</v>
      </c>
      <c r="AN40" s="3">
        <v>54.868000000000002</v>
      </c>
      <c r="AO40" s="3">
        <v>54.965000000000003</v>
      </c>
      <c r="AP40" s="3">
        <v>86.125</v>
      </c>
      <c r="AQ40" s="3">
        <v>106.69</v>
      </c>
    </row>
    <row r="41" spans="1:43" ht="15" x14ac:dyDescent="0.25">
      <c r="B41" s="9"/>
      <c r="C41" s="39">
        <v>3</v>
      </c>
      <c r="D41" s="18">
        <f t="shared" si="0"/>
        <v>0.58174999999999999</v>
      </c>
      <c r="E41" s="19">
        <v>6.0000000000000001E-3</v>
      </c>
      <c r="F41" s="8">
        <f>SUM([1]Blad1!AB38/100)</f>
        <v>7.0000000000000007E-2</v>
      </c>
      <c r="G41" s="19">
        <v>1.44E-2</v>
      </c>
      <c r="H41" s="19">
        <v>3.0299999999999997E-3</v>
      </c>
      <c r="I41" s="20">
        <v>0.06</v>
      </c>
      <c r="J41" s="20">
        <f t="shared" si="1"/>
        <v>0.15343000000000001</v>
      </c>
      <c r="K41" s="21">
        <f t="shared" si="2"/>
        <v>0.73517999999999994</v>
      </c>
      <c r="L41" s="18">
        <f t="shared" si="3"/>
        <v>0.58233999999999997</v>
      </c>
      <c r="M41" s="19">
        <v>6.0000000000000001E-3</v>
      </c>
      <c r="N41" s="8">
        <f>SUM([1]Blad1!AB38/100)</f>
        <v>7.0000000000000007E-2</v>
      </c>
      <c r="O41" s="19">
        <v>1.44E-2</v>
      </c>
      <c r="P41" s="19">
        <v>2.99E-3</v>
      </c>
      <c r="Q41" s="20">
        <v>0.06</v>
      </c>
      <c r="R41" s="20">
        <f t="shared" si="4"/>
        <v>0.15339000000000003</v>
      </c>
      <c r="S41" s="27">
        <f t="shared" si="5"/>
        <v>0.73573</v>
      </c>
      <c r="T41" s="18">
        <f t="shared" si="6"/>
        <v>0.84958</v>
      </c>
      <c r="U41" s="19">
        <v>6.0000000000000001E-3</v>
      </c>
      <c r="V41" s="8">
        <f>SUM([1]Blad1!AB38/100)</f>
        <v>7.0000000000000007E-2</v>
      </c>
      <c r="W41" s="19">
        <v>1.44E-2</v>
      </c>
      <c r="X41" s="19">
        <v>3.31E-3</v>
      </c>
      <c r="Y41" s="20">
        <v>0.06</v>
      </c>
      <c r="Z41" s="20">
        <f t="shared" si="7"/>
        <v>0.15371000000000001</v>
      </c>
      <c r="AA41" s="21">
        <f t="shared" si="8"/>
        <v>1.00329</v>
      </c>
      <c r="AB41" s="20">
        <f t="shared" si="9"/>
        <v>0.9621599999999999</v>
      </c>
      <c r="AC41" s="19">
        <v>6.0000000000000001E-3</v>
      </c>
      <c r="AD41" s="8">
        <f>SUM([1]Blad1!AB38/100)</f>
        <v>7.0000000000000007E-2</v>
      </c>
      <c r="AE41" s="19">
        <v>1.44E-2</v>
      </c>
      <c r="AF41" s="19">
        <v>3.4699999999999996E-3</v>
      </c>
      <c r="AG41" s="20">
        <v>0.06</v>
      </c>
      <c r="AH41" s="20">
        <f t="shared" si="10"/>
        <v>0.15387000000000001</v>
      </c>
      <c r="AI41" s="21">
        <f t="shared" si="11"/>
        <v>1.1160299999999999</v>
      </c>
      <c r="AN41" s="3">
        <v>58.174999999999997</v>
      </c>
      <c r="AO41" s="3">
        <v>58.234000000000002</v>
      </c>
      <c r="AP41" s="3">
        <v>84.957999999999998</v>
      </c>
      <c r="AQ41" s="3">
        <v>96.215999999999994</v>
      </c>
    </row>
    <row r="42" spans="1:43" ht="15" x14ac:dyDescent="0.25">
      <c r="B42" s="9"/>
      <c r="C42" s="39">
        <v>4</v>
      </c>
      <c r="D42" s="18">
        <f t="shared" si="0"/>
        <v>0.67257999999999996</v>
      </c>
      <c r="E42" s="19">
        <v>6.0000000000000001E-3</v>
      </c>
      <c r="F42" s="8">
        <f>SUM([1]Blad1!AB39/100)</f>
        <v>7.4999999999999997E-2</v>
      </c>
      <c r="G42" s="19">
        <v>1.3839999999999998E-2</v>
      </c>
      <c r="H42" s="19">
        <v>4.3299999999999996E-3</v>
      </c>
      <c r="I42" s="20">
        <v>0.06</v>
      </c>
      <c r="J42" s="20">
        <f t="shared" si="1"/>
        <v>0.15917000000000001</v>
      </c>
      <c r="K42" s="21">
        <f t="shared" si="2"/>
        <v>0.83174999999999999</v>
      </c>
      <c r="L42" s="18">
        <f t="shared" si="3"/>
        <v>0.67275999999999991</v>
      </c>
      <c r="M42" s="19">
        <v>6.0000000000000001E-3</v>
      </c>
      <c r="N42" s="8">
        <f>SUM([1]Blad1!AB39/100)</f>
        <v>7.4999999999999997E-2</v>
      </c>
      <c r="O42" s="19">
        <v>1.3839999999999998E-2</v>
      </c>
      <c r="P42" s="19">
        <v>4.3299999999999996E-3</v>
      </c>
      <c r="Q42" s="20">
        <v>0.06</v>
      </c>
      <c r="R42" s="20">
        <f t="shared" si="4"/>
        <v>0.15917000000000001</v>
      </c>
      <c r="S42" s="27">
        <f t="shared" si="5"/>
        <v>0.83192999999999995</v>
      </c>
      <c r="T42" s="18">
        <f t="shared" si="6"/>
        <v>0.70948999999999995</v>
      </c>
      <c r="U42" s="19">
        <v>6.0000000000000001E-3</v>
      </c>
      <c r="V42" s="8">
        <f>SUM([1]Blad1!AB39/100)</f>
        <v>7.4999999999999997E-2</v>
      </c>
      <c r="W42" s="19">
        <v>1.3839999999999998E-2</v>
      </c>
      <c r="X42" s="19">
        <v>4.1900000000000001E-3</v>
      </c>
      <c r="Y42" s="20">
        <v>0.06</v>
      </c>
      <c r="Z42" s="20">
        <f t="shared" si="7"/>
        <v>0.15903</v>
      </c>
      <c r="AA42" s="21">
        <f t="shared" si="8"/>
        <v>0.86851999999999996</v>
      </c>
      <c r="AB42" s="20">
        <f t="shared" si="9"/>
        <v>0.76049000000000011</v>
      </c>
      <c r="AC42" s="19">
        <v>6.0000000000000001E-3</v>
      </c>
      <c r="AD42" s="8">
        <f>SUM([1]Blad1!AB39/100)</f>
        <v>7.4999999999999997E-2</v>
      </c>
      <c r="AE42" s="19">
        <v>1.3839999999999998E-2</v>
      </c>
      <c r="AF42" s="19">
        <v>4.3E-3</v>
      </c>
      <c r="AG42" s="20">
        <v>0.06</v>
      </c>
      <c r="AH42" s="20">
        <f t="shared" si="10"/>
        <v>0.15914</v>
      </c>
      <c r="AI42" s="21">
        <f t="shared" si="11"/>
        <v>0.91963000000000017</v>
      </c>
      <c r="AN42" s="3">
        <v>67.257999999999996</v>
      </c>
      <c r="AO42" s="3">
        <v>67.275999999999996</v>
      </c>
      <c r="AP42" s="3">
        <v>70.948999999999998</v>
      </c>
      <c r="AQ42" s="3">
        <v>76.049000000000007</v>
      </c>
    </row>
    <row r="43" spans="1:43" ht="15" x14ac:dyDescent="0.25">
      <c r="B43" s="9"/>
      <c r="C43" s="39">
        <v>5</v>
      </c>
      <c r="D43" s="18">
        <f t="shared" si="0"/>
        <v>0.32661999999999997</v>
      </c>
      <c r="E43" s="19">
        <v>6.0000000000000001E-3</v>
      </c>
      <c r="F43" s="8">
        <f>SUM([1]Blad1!AB40/100)</f>
        <v>7.9000000000000001E-2</v>
      </c>
      <c r="G43" s="19">
        <v>1.391E-2</v>
      </c>
      <c r="H43" s="77">
        <v>2.47E-3</v>
      </c>
      <c r="I43" s="20">
        <v>0.06</v>
      </c>
      <c r="J43" s="20">
        <f t="shared" si="1"/>
        <v>0.16138000000000002</v>
      </c>
      <c r="K43" s="21">
        <f t="shared" si="2"/>
        <v>0.48799999999999999</v>
      </c>
      <c r="L43" s="18">
        <f t="shared" si="3"/>
        <v>0.32341000000000003</v>
      </c>
      <c r="M43" s="19">
        <v>6.0000000000000001E-3</v>
      </c>
      <c r="N43" s="8">
        <f>SUM([1]Blad1!AB40/100)</f>
        <v>7.9000000000000001E-2</v>
      </c>
      <c r="O43" s="19">
        <v>1.391E-2</v>
      </c>
      <c r="P43" s="19">
        <v>2.47E-3</v>
      </c>
      <c r="Q43" s="20">
        <v>0.06</v>
      </c>
      <c r="R43" s="20">
        <f t="shared" si="4"/>
        <v>0.16138000000000002</v>
      </c>
      <c r="S43" s="27">
        <f t="shared" si="5"/>
        <v>0.48479000000000005</v>
      </c>
      <c r="T43" s="18">
        <f t="shared" si="6"/>
        <v>0.43028</v>
      </c>
      <c r="U43" s="19">
        <v>6.0000000000000001E-3</v>
      </c>
      <c r="V43" s="8">
        <f>SUM([1]Blad1!AB40/100)</f>
        <v>7.9000000000000001E-2</v>
      </c>
      <c r="W43" s="19">
        <v>1.391E-2</v>
      </c>
      <c r="X43" s="19">
        <v>3.2799999999999999E-3</v>
      </c>
      <c r="Y43" s="20">
        <v>0.06</v>
      </c>
      <c r="Z43" s="20">
        <f t="shared" si="7"/>
        <v>0.16219</v>
      </c>
      <c r="AA43" s="21">
        <f t="shared" si="8"/>
        <v>0.59247000000000005</v>
      </c>
      <c r="AB43" s="20">
        <f t="shared" si="9"/>
        <v>0.74504000000000004</v>
      </c>
      <c r="AC43" s="19">
        <v>6.0000000000000001E-3</v>
      </c>
      <c r="AD43" s="8">
        <f>SUM([1]Blad1!AB40/100)</f>
        <v>7.9000000000000001E-2</v>
      </c>
      <c r="AE43" s="19">
        <v>1.391E-2</v>
      </c>
      <c r="AF43" s="19">
        <v>3.6700000000000001E-3</v>
      </c>
      <c r="AG43" s="20">
        <v>0.06</v>
      </c>
      <c r="AH43" s="20">
        <f t="shared" si="10"/>
        <v>0.16258</v>
      </c>
      <c r="AI43" s="21">
        <f t="shared" si="11"/>
        <v>0.90762000000000009</v>
      </c>
      <c r="AN43" s="3">
        <v>32.661999999999999</v>
      </c>
      <c r="AO43" s="3">
        <v>32.341000000000001</v>
      </c>
      <c r="AP43" s="3">
        <v>43.027999999999999</v>
      </c>
      <c r="AQ43" s="3">
        <v>74.504000000000005</v>
      </c>
    </row>
    <row r="44" spans="1:43" ht="15" x14ac:dyDescent="0.25">
      <c r="B44" s="9"/>
      <c r="C44" s="39">
        <v>6</v>
      </c>
      <c r="D44" s="18">
        <f t="shared" si="0"/>
        <v>0.49331000000000003</v>
      </c>
      <c r="E44" s="19">
        <v>6.0000000000000001E-3</v>
      </c>
      <c r="F44" s="8">
        <f>SUM([1]Blad1!AB41/100)</f>
        <v>0.08</v>
      </c>
      <c r="G44" s="19">
        <v>1.4250000000000001E-2</v>
      </c>
      <c r="H44" s="19">
        <v>2.7500000000000003E-3</v>
      </c>
      <c r="I44" s="20">
        <v>0.06</v>
      </c>
      <c r="J44" s="20">
        <f t="shared" si="1"/>
        <v>0.16300000000000001</v>
      </c>
      <c r="K44" s="21">
        <f t="shared" si="2"/>
        <v>0.65631000000000006</v>
      </c>
      <c r="L44" s="18">
        <f t="shared" si="3"/>
        <v>0.49442999999999998</v>
      </c>
      <c r="M44" s="19">
        <v>6.0000000000000001E-3</v>
      </c>
      <c r="N44" s="8">
        <f>SUM([1]Blad1!AB41/100)</f>
        <v>0.08</v>
      </c>
      <c r="O44" s="19">
        <v>1.4250000000000001E-2</v>
      </c>
      <c r="P44" s="19">
        <v>2.7500000000000003E-3</v>
      </c>
      <c r="Q44" s="20">
        <v>0.06</v>
      </c>
      <c r="R44" s="20">
        <f t="shared" si="4"/>
        <v>0.16300000000000001</v>
      </c>
      <c r="S44" s="27">
        <f t="shared" si="5"/>
        <v>0.65742999999999996</v>
      </c>
      <c r="T44" s="18">
        <f t="shared" si="6"/>
        <v>0.53159999999999996</v>
      </c>
      <c r="U44" s="19">
        <v>6.0000000000000001E-3</v>
      </c>
      <c r="V44" s="8">
        <f>SUM([1]Blad1!AB41/100)</f>
        <v>0.08</v>
      </c>
      <c r="W44" s="19">
        <v>1.4250000000000001E-2</v>
      </c>
      <c r="X44" s="19">
        <v>2.8999999999999998E-3</v>
      </c>
      <c r="Y44" s="20">
        <v>0.06</v>
      </c>
      <c r="Z44" s="20">
        <f t="shared" si="7"/>
        <v>0.16315000000000002</v>
      </c>
      <c r="AA44" s="21">
        <f t="shared" si="8"/>
        <v>0.69474999999999998</v>
      </c>
      <c r="AB44" s="20">
        <f t="shared" si="9"/>
        <v>1.0377800000000001</v>
      </c>
      <c r="AC44" s="19">
        <v>6.0000000000000001E-3</v>
      </c>
      <c r="AD44" s="8">
        <f>SUM([1]Blad1!AB41/100)</f>
        <v>0.08</v>
      </c>
      <c r="AE44" s="19">
        <v>1.4250000000000001E-2</v>
      </c>
      <c r="AF44" s="19">
        <v>4.4400000000000004E-3</v>
      </c>
      <c r="AG44" s="20">
        <v>0.06</v>
      </c>
      <c r="AH44" s="20">
        <f t="shared" si="10"/>
        <v>0.16469</v>
      </c>
      <c r="AI44" s="21">
        <f t="shared" si="11"/>
        <v>1.2024700000000001</v>
      </c>
      <c r="AN44" s="3">
        <v>49.331000000000003</v>
      </c>
      <c r="AO44" s="3">
        <v>49.442999999999998</v>
      </c>
      <c r="AP44" s="3">
        <v>53.16</v>
      </c>
      <c r="AQ44" s="3">
        <v>103.77800000000001</v>
      </c>
    </row>
    <row r="45" spans="1:43" ht="15" x14ac:dyDescent="0.25">
      <c r="A45" s="4"/>
      <c r="B45" s="9"/>
      <c r="C45" s="39">
        <v>7</v>
      </c>
      <c r="D45" s="18">
        <f t="shared" si="0"/>
        <v>0.37597000000000003</v>
      </c>
      <c r="E45" s="19">
        <v>6.0000000000000001E-3</v>
      </c>
      <c r="F45" s="8">
        <f>SUM([1]Blad1!AB42/100)</f>
        <v>7.2999999999999995E-2</v>
      </c>
      <c r="G45" s="19">
        <v>1.4250000000000001E-2</v>
      </c>
      <c r="H45" s="19">
        <v>1.9E-3</v>
      </c>
      <c r="I45" s="20">
        <v>0.06</v>
      </c>
      <c r="J45" s="20">
        <f t="shared" si="1"/>
        <v>0.15515000000000001</v>
      </c>
      <c r="K45" s="21">
        <f t="shared" si="2"/>
        <v>0.53112000000000004</v>
      </c>
      <c r="L45" s="18">
        <f t="shared" si="3"/>
        <v>0.37759999999999999</v>
      </c>
      <c r="M45" s="19">
        <v>6.0000000000000001E-3</v>
      </c>
      <c r="N45" s="8">
        <f>SUM([1]Blad1!AB42/100)</f>
        <v>7.2999999999999995E-2</v>
      </c>
      <c r="O45" s="19">
        <v>1.4250000000000001E-2</v>
      </c>
      <c r="P45" s="19">
        <v>1.9E-3</v>
      </c>
      <c r="Q45" s="20">
        <v>0.06</v>
      </c>
      <c r="R45" s="20">
        <f t="shared" si="4"/>
        <v>0.15515000000000001</v>
      </c>
      <c r="S45" s="27">
        <f t="shared" si="5"/>
        <v>0.53275000000000006</v>
      </c>
      <c r="T45" s="18">
        <f t="shared" si="6"/>
        <v>0.38247999999999999</v>
      </c>
      <c r="U45" s="19">
        <v>6.0000000000000001E-3</v>
      </c>
      <c r="V45" s="8">
        <f>SUM([1]Blad1!AB42/100)</f>
        <v>7.2999999999999995E-2</v>
      </c>
      <c r="W45" s="19">
        <v>1.4250000000000001E-2</v>
      </c>
      <c r="X45" s="19">
        <v>1.9400000000000001E-3</v>
      </c>
      <c r="Y45" s="20">
        <v>0.06</v>
      </c>
      <c r="Z45" s="20">
        <f t="shared" si="7"/>
        <v>0.15518999999999999</v>
      </c>
      <c r="AA45" s="21">
        <f t="shared" si="8"/>
        <v>0.53766999999999998</v>
      </c>
      <c r="AB45" s="20">
        <f t="shared" si="9"/>
        <v>0.42459000000000002</v>
      </c>
      <c r="AC45" s="19">
        <v>6.0000000000000001E-3</v>
      </c>
      <c r="AD45" s="8">
        <f>SUM([1]Blad1!AB42/100)</f>
        <v>7.2999999999999995E-2</v>
      </c>
      <c r="AE45" s="19">
        <v>1.4250000000000001E-2</v>
      </c>
      <c r="AF45" s="19">
        <v>2.14E-3</v>
      </c>
      <c r="AG45" s="20">
        <v>0.06</v>
      </c>
      <c r="AH45" s="20">
        <f t="shared" si="10"/>
        <v>0.15539</v>
      </c>
      <c r="AI45" s="21">
        <f t="shared" si="11"/>
        <v>0.57998000000000005</v>
      </c>
      <c r="AN45" s="3">
        <v>37.597000000000001</v>
      </c>
      <c r="AO45" s="3">
        <v>37.76</v>
      </c>
      <c r="AP45" s="3">
        <v>38.247999999999998</v>
      </c>
      <c r="AQ45" s="3">
        <v>42.459000000000003</v>
      </c>
    </row>
    <row r="46" spans="1:43" ht="15" x14ac:dyDescent="0.25">
      <c r="A46" s="4"/>
      <c r="B46" s="9"/>
      <c r="C46" s="39">
        <v>8</v>
      </c>
      <c r="D46" s="18">
        <f t="shared" si="0"/>
        <v>0.24347000000000002</v>
      </c>
      <c r="E46" s="19">
        <v>6.0000000000000001E-3</v>
      </c>
      <c r="F46" s="8">
        <f>SUM([1]Blad1!AB43/100)</f>
        <v>6.6000000000000003E-2</v>
      </c>
      <c r="G46" s="19">
        <v>1.443E-2</v>
      </c>
      <c r="H46" s="19">
        <v>2.0899999999999998E-3</v>
      </c>
      <c r="I46" s="20">
        <v>0.06</v>
      </c>
      <c r="J46" s="20">
        <f t="shared" si="1"/>
        <v>0.14851999999999999</v>
      </c>
      <c r="K46" s="21">
        <f t="shared" si="2"/>
        <v>0.39199000000000001</v>
      </c>
      <c r="L46" s="18">
        <f t="shared" si="3"/>
        <v>0.24396000000000001</v>
      </c>
      <c r="M46" s="19">
        <v>6.0000000000000001E-3</v>
      </c>
      <c r="N46" s="8">
        <f>SUM([1]Blad1!AB43/100)</f>
        <v>6.6000000000000003E-2</v>
      </c>
      <c r="O46" s="19">
        <v>1.443E-2</v>
      </c>
      <c r="P46" s="19">
        <v>2.0899999999999998E-3</v>
      </c>
      <c r="Q46" s="20">
        <v>0.06</v>
      </c>
      <c r="R46" s="20">
        <f t="shared" si="4"/>
        <v>0.14851999999999999</v>
      </c>
      <c r="S46" s="27">
        <f t="shared" si="5"/>
        <v>0.39248</v>
      </c>
      <c r="T46" s="18">
        <f t="shared" si="6"/>
        <v>0.39008000000000004</v>
      </c>
      <c r="U46" s="19">
        <v>6.0000000000000001E-3</v>
      </c>
      <c r="V46" s="8">
        <f>SUM([1]Blad1!AB43/100)</f>
        <v>6.6000000000000003E-2</v>
      </c>
      <c r="W46" s="19">
        <v>1.443E-2</v>
      </c>
      <c r="X46" s="19">
        <v>3.1700000000000001E-3</v>
      </c>
      <c r="Y46" s="20">
        <v>0.06</v>
      </c>
      <c r="Z46" s="20">
        <f t="shared" si="7"/>
        <v>0.14960000000000001</v>
      </c>
      <c r="AA46" s="21">
        <f t="shared" si="8"/>
        <v>0.53968000000000005</v>
      </c>
      <c r="AB46" s="20">
        <f t="shared" si="9"/>
        <v>0.51777000000000006</v>
      </c>
      <c r="AC46" s="19">
        <v>6.0000000000000001E-3</v>
      </c>
      <c r="AD46" s="8">
        <f>SUM([1]Blad1!AB43/100)</f>
        <v>6.6000000000000003E-2</v>
      </c>
      <c r="AE46" s="19">
        <v>1.443E-2</v>
      </c>
      <c r="AF46" s="19">
        <v>3.63E-3</v>
      </c>
      <c r="AG46" s="20">
        <v>0.06</v>
      </c>
      <c r="AH46" s="20">
        <f t="shared" si="10"/>
        <v>0.15006</v>
      </c>
      <c r="AI46" s="21">
        <f t="shared" si="11"/>
        <v>0.66783000000000003</v>
      </c>
      <c r="AN46" s="3">
        <v>24.347000000000001</v>
      </c>
      <c r="AO46" s="3">
        <v>24.396000000000001</v>
      </c>
      <c r="AP46" s="3">
        <v>39.008000000000003</v>
      </c>
      <c r="AQ46" s="3">
        <v>51.777000000000001</v>
      </c>
    </row>
    <row r="47" spans="1:43" ht="15" x14ac:dyDescent="0.25">
      <c r="A47" s="4"/>
      <c r="B47" s="9"/>
      <c r="C47" s="39">
        <v>9</v>
      </c>
      <c r="D47" s="18">
        <f t="shared" si="0"/>
        <v>0.10766999999999999</v>
      </c>
      <c r="E47" s="19">
        <v>6.0000000000000001E-3</v>
      </c>
      <c r="F47" s="8">
        <f>SUM([1]Blad1!AB44/100)</f>
        <v>6.5000000000000002E-2</v>
      </c>
      <c r="G47" s="19">
        <v>1.4490000000000001E-2</v>
      </c>
      <c r="H47" s="19">
        <v>2.0799999999999998E-3</v>
      </c>
      <c r="I47" s="20">
        <v>0.06</v>
      </c>
      <c r="J47" s="20">
        <f t="shared" si="1"/>
        <v>0.14757000000000001</v>
      </c>
      <c r="K47" s="21">
        <f t="shared" si="2"/>
        <v>0.25524000000000002</v>
      </c>
      <c r="L47" s="18">
        <f t="shared" si="3"/>
        <v>0.10833999999999999</v>
      </c>
      <c r="M47" s="19">
        <v>6.0000000000000001E-3</v>
      </c>
      <c r="N47" s="8">
        <f>SUM([1]Blad1!AB44/100)</f>
        <v>6.5000000000000002E-2</v>
      </c>
      <c r="O47" s="19">
        <v>1.4490000000000001E-2</v>
      </c>
      <c r="P47" s="19">
        <v>2.0799999999999998E-3</v>
      </c>
      <c r="Q47" s="20">
        <v>0.06</v>
      </c>
      <c r="R47" s="20">
        <f t="shared" si="4"/>
        <v>0.14757000000000001</v>
      </c>
      <c r="S47" s="27">
        <f t="shared" si="5"/>
        <v>0.25590999999999997</v>
      </c>
      <c r="T47" s="18">
        <f t="shared" si="6"/>
        <v>0.25606000000000001</v>
      </c>
      <c r="U47" s="19">
        <v>6.0000000000000001E-3</v>
      </c>
      <c r="V47" s="8">
        <f>SUM([1]Blad1!AB44/100)</f>
        <v>6.5000000000000002E-2</v>
      </c>
      <c r="W47" s="19">
        <v>1.4490000000000001E-2</v>
      </c>
      <c r="X47" s="19">
        <v>3.1199999999999999E-3</v>
      </c>
      <c r="Y47" s="20">
        <v>0.06</v>
      </c>
      <c r="Z47" s="20">
        <f t="shared" si="7"/>
        <v>0.14861000000000002</v>
      </c>
      <c r="AA47" s="21">
        <f t="shared" si="8"/>
        <v>0.40467000000000003</v>
      </c>
      <c r="AB47" s="20">
        <f t="shared" si="9"/>
        <v>0.54220000000000002</v>
      </c>
      <c r="AC47" s="19">
        <v>6.0000000000000001E-3</v>
      </c>
      <c r="AD47" s="8">
        <f>SUM([1]Blad1!AB44/100)</f>
        <v>6.5000000000000002E-2</v>
      </c>
      <c r="AE47" s="19">
        <v>1.4490000000000001E-2</v>
      </c>
      <c r="AF47" s="19">
        <v>4.5700000000000003E-3</v>
      </c>
      <c r="AG47" s="20">
        <v>0.06</v>
      </c>
      <c r="AH47" s="20">
        <f t="shared" si="10"/>
        <v>0.15006000000000003</v>
      </c>
      <c r="AI47" s="21">
        <f t="shared" si="11"/>
        <v>0.6922600000000001</v>
      </c>
      <c r="AN47" s="3">
        <v>10.766999999999999</v>
      </c>
      <c r="AO47" s="3">
        <v>10.834</v>
      </c>
      <c r="AP47" s="3">
        <v>25.606000000000002</v>
      </c>
      <c r="AQ47" s="3">
        <v>54.22</v>
      </c>
    </row>
    <row r="48" spans="1:43" ht="15" x14ac:dyDescent="0.25">
      <c r="A48" s="4"/>
      <c r="B48" s="9"/>
      <c r="C48" s="39">
        <v>10</v>
      </c>
      <c r="D48" s="18">
        <f t="shared" si="0"/>
        <v>0.20635000000000001</v>
      </c>
      <c r="E48" s="19">
        <v>6.0000000000000001E-3</v>
      </c>
      <c r="F48" s="8">
        <f>SUM([1]Blad1!AB45/100)</f>
        <v>5.0999999999999997E-2</v>
      </c>
      <c r="G48" s="19">
        <v>1.4199999999999999E-2</v>
      </c>
      <c r="H48" s="19">
        <v>1.92E-3</v>
      </c>
      <c r="I48" s="20">
        <v>0.06</v>
      </c>
      <c r="J48" s="20">
        <f t="shared" si="1"/>
        <v>0.13312000000000002</v>
      </c>
      <c r="K48" s="21">
        <f t="shared" si="2"/>
        <v>0.33947000000000005</v>
      </c>
      <c r="L48" s="18">
        <f t="shared" si="3"/>
        <v>0.20399999999999999</v>
      </c>
      <c r="M48" s="19">
        <v>6.0000000000000001E-3</v>
      </c>
      <c r="N48" s="8">
        <f>SUM([1]Blad1!AB45/100)</f>
        <v>5.0999999999999997E-2</v>
      </c>
      <c r="O48" s="19">
        <v>1.4199999999999999E-2</v>
      </c>
      <c r="P48" s="19">
        <v>1.91E-3</v>
      </c>
      <c r="Q48" s="20">
        <v>0.06</v>
      </c>
      <c r="R48" s="20">
        <f t="shared" si="4"/>
        <v>0.13311000000000001</v>
      </c>
      <c r="S48" s="27">
        <f t="shared" si="5"/>
        <v>0.33711000000000002</v>
      </c>
      <c r="T48" s="18">
        <f t="shared" si="6"/>
        <v>0.37097999999999998</v>
      </c>
      <c r="U48" s="19">
        <v>6.0000000000000001E-3</v>
      </c>
      <c r="V48" s="8">
        <f>SUM([1]Blad1!AB45/100)</f>
        <v>5.0999999999999997E-2</v>
      </c>
      <c r="W48" s="19">
        <v>1.4199999999999999E-2</v>
      </c>
      <c r="X48" s="19">
        <v>2.5200000000000001E-3</v>
      </c>
      <c r="Y48" s="20">
        <v>0.06</v>
      </c>
      <c r="Z48" s="20">
        <f t="shared" si="7"/>
        <v>0.13372000000000001</v>
      </c>
      <c r="AA48" s="21">
        <f t="shared" si="8"/>
        <v>0.50469999999999993</v>
      </c>
      <c r="AB48" s="20">
        <f t="shared" si="9"/>
        <v>0.39851999999999999</v>
      </c>
      <c r="AC48" s="19">
        <v>6.0000000000000001E-3</v>
      </c>
      <c r="AD48" s="8">
        <f>SUM([1]Blad1!AB45/100)</f>
        <v>5.0999999999999997E-2</v>
      </c>
      <c r="AE48" s="19">
        <v>1.4199999999999999E-2</v>
      </c>
      <c r="AF48" s="19">
        <v>2.5999999999999999E-3</v>
      </c>
      <c r="AG48" s="20">
        <v>0.06</v>
      </c>
      <c r="AH48" s="20">
        <f t="shared" si="10"/>
        <v>0.1338</v>
      </c>
      <c r="AI48" s="21">
        <f t="shared" si="11"/>
        <v>0.53232000000000002</v>
      </c>
      <c r="AN48" s="3">
        <v>20.635000000000002</v>
      </c>
      <c r="AO48" s="3">
        <v>20.399999999999999</v>
      </c>
      <c r="AP48" s="3">
        <v>37.097999999999999</v>
      </c>
      <c r="AQ48" s="3">
        <v>39.851999999999997</v>
      </c>
    </row>
    <row r="49" spans="1:43" ht="15" x14ac:dyDescent="0.25">
      <c r="A49" s="4"/>
      <c r="B49" s="9"/>
      <c r="C49" s="39">
        <v>11</v>
      </c>
      <c r="D49" s="18">
        <f t="shared" si="0"/>
        <v>0.64222999999999997</v>
      </c>
      <c r="E49" s="19">
        <v>6.0000000000000001E-3</v>
      </c>
      <c r="F49" s="8">
        <f>SUM([1]Blad1!AB46/100)</f>
        <v>4.5999999999999999E-2</v>
      </c>
      <c r="G49" s="19">
        <v>1.481E-2</v>
      </c>
      <c r="H49" s="19">
        <v>3.5699999999999998E-3</v>
      </c>
      <c r="I49" s="20">
        <v>0.06</v>
      </c>
      <c r="J49" s="20">
        <f t="shared" si="1"/>
        <v>0.13038</v>
      </c>
      <c r="K49" s="21">
        <f t="shared" si="2"/>
        <v>0.77261000000000002</v>
      </c>
      <c r="L49" s="18">
        <f t="shared" si="3"/>
        <v>0.64837</v>
      </c>
      <c r="M49" s="19">
        <v>6.0000000000000001E-3</v>
      </c>
      <c r="N49" s="8">
        <f>SUM([1]Blad1!AB46/100)</f>
        <v>4.5999999999999999E-2</v>
      </c>
      <c r="O49" s="19">
        <v>1.481E-2</v>
      </c>
      <c r="P49" s="19">
        <v>3.5699999999999998E-3</v>
      </c>
      <c r="Q49" s="20">
        <v>0.06</v>
      </c>
      <c r="R49" s="20">
        <f t="shared" si="4"/>
        <v>0.13038</v>
      </c>
      <c r="S49" s="27">
        <f t="shared" si="5"/>
        <v>0.77875000000000005</v>
      </c>
      <c r="T49" s="18">
        <f t="shared" si="6"/>
        <v>0.89822000000000002</v>
      </c>
      <c r="U49" s="19">
        <v>6.0000000000000001E-3</v>
      </c>
      <c r="V49" s="8">
        <f>SUM([1]Blad1!AB46/100)</f>
        <v>4.5999999999999999E-2</v>
      </c>
      <c r="W49" s="19">
        <v>1.481E-2</v>
      </c>
      <c r="X49" s="19">
        <v>4.5799999999999999E-3</v>
      </c>
      <c r="Y49" s="20">
        <v>0.06</v>
      </c>
      <c r="Z49" s="20">
        <f t="shared" si="7"/>
        <v>0.13139000000000001</v>
      </c>
      <c r="AA49" s="21">
        <f t="shared" si="8"/>
        <v>1.0296099999999999</v>
      </c>
      <c r="AB49" s="20">
        <f t="shared" si="9"/>
        <v>0.94167000000000001</v>
      </c>
      <c r="AC49" s="19">
        <v>6.0000000000000001E-3</v>
      </c>
      <c r="AD49" s="8">
        <f>SUM([1]Blad1!AB46/100)</f>
        <v>4.5999999999999999E-2</v>
      </c>
      <c r="AE49" s="19">
        <v>1.481E-2</v>
      </c>
      <c r="AF49" s="19">
        <v>4.5799999999999999E-3</v>
      </c>
      <c r="AG49" s="20">
        <v>0.06</v>
      </c>
      <c r="AH49" s="20">
        <f t="shared" si="10"/>
        <v>0.13139000000000001</v>
      </c>
      <c r="AI49" s="21">
        <f t="shared" si="11"/>
        <v>1.0730599999999999</v>
      </c>
      <c r="AN49" s="3">
        <v>64.222999999999999</v>
      </c>
      <c r="AO49" s="3">
        <v>64.837000000000003</v>
      </c>
      <c r="AP49" s="3">
        <v>89.822000000000003</v>
      </c>
      <c r="AQ49" s="3">
        <v>94.167000000000002</v>
      </c>
    </row>
    <row r="50" spans="1:43" ht="15.75" thickBot="1" x14ac:dyDescent="0.3">
      <c r="A50" s="4"/>
      <c r="B50" s="9"/>
      <c r="C50" s="35">
        <v>12</v>
      </c>
      <c r="D50" s="40">
        <f t="shared" si="0"/>
        <v>0.75376999999999994</v>
      </c>
      <c r="E50" s="41">
        <v>6.0000000000000001E-3</v>
      </c>
      <c r="F50" s="1">
        <f>SUM([1]Blad1!AB47/100)</f>
        <v>4.4000000000000004E-2</v>
      </c>
      <c r="G50" s="41">
        <v>1.5140000000000001E-2</v>
      </c>
      <c r="H50" s="41">
        <v>3.4399999999999999E-3</v>
      </c>
      <c r="I50" s="25">
        <v>0.06</v>
      </c>
      <c r="J50" s="25">
        <f t="shared" si="1"/>
        <v>0.12858</v>
      </c>
      <c r="K50" s="21">
        <f t="shared" si="2"/>
        <v>0.88234999999999997</v>
      </c>
      <c r="L50" s="40">
        <f t="shared" si="3"/>
        <v>0.76527000000000001</v>
      </c>
      <c r="M50" s="41">
        <v>6.0000000000000001E-3</v>
      </c>
      <c r="N50" s="1">
        <f>SUM([1]Blad1!AB47/100)</f>
        <v>4.4000000000000004E-2</v>
      </c>
      <c r="O50" s="41">
        <v>1.5140000000000001E-2</v>
      </c>
      <c r="P50" s="41">
        <v>3.4399999999999999E-3</v>
      </c>
      <c r="Q50" s="25">
        <v>0.06</v>
      </c>
      <c r="R50" s="25">
        <f t="shared" si="4"/>
        <v>0.12858</v>
      </c>
      <c r="S50" s="15">
        <f t="shared" si="5"/>
        <v>0.89385000000000003</v>
      </c>
      <c r="T50" s="40">
        <f t="shared" si="6"/>
        <v>0.85665999999999998</v>
      </c>
      <c r="U50" s="41">
        <v>6.0000000000000001E-3</v>
      </c>
      <c r="V50" s="1">
        <f>SUM([1]Blad1!AB47/100)</f>
        <v>4.4000000000000004E-2</v>
      </c>
      <c r="W50" s="41">
        <v>1.5140000000000001E-2</v>
      </c>
      <c r="X50" s="41">
        <v>3.3400000000000001E-3</v>
      </c>
      <c r="Y50" s="25">
        <v>0.06</v>
      </c>
      <c r="Z50" s="25">
        <f t="shared" si="7"/>
        <v>0.12847999999999998</v>
      </c>
      <c r="AA50" s="16">
        <f t="shared" si="8"/>
        <v>0.9851399999999999</v>
      </c>
      <c r="AB50" s="25">
        <f t="shared" si="9"/>
        <v>0.86882000000000004</v>
      </c>
      <c r="AC50" s="41">
        <v>6.0000000000000001E-3</v>
      </c>
      <c r="AD50" s="1">
        <f>SUM([1]Blad1!AB47/100)</f>
        <v>4.4000000000000004E-2</v>
      </c>
      <c r="AE50" s="41">
        <v>1.5140000000000001E-2</v>
      </c>
      <c r="AF50" s="41">
        <v>3.29E-3</v>
      </c>
      <c r="AG50" s="25">
        <v>0.06</v>
      </c>
      <c r="AH50" s="25">
        <f t="shared" si="10"/>
        <v>0.12842999999999999</v>
      </c>
      <c r="AI50" s="16">
        <f t="shared" si="11"/>
        <v>0.99724999999999997</v>
      </c>
      <c r="AN50" s="3">
        <v>75.376999999999995</v>
      </c>
      <c r="AO50" s="3">
        <v>76.527000000000001</v>
      </c>
      <c r="AP50" s="3">
        <v>85.665999999999997</v>
      </c>
      <c r="AQ50" s="3">
        <v>86.882000000000005</v>
      </c>
    </row>
    <row r="51" spans="1:43" ht="15" x14ac:dyDescent="0.25">
      <c r="A51" s="4"/>
      <c r="B51" s="9">
        <v>2024</v>
      </c>
      <c r="C51" s="39">
        <v>1</v>
      </c>
      <c r="D51" s="18">
        <f t="shared" si="0"/>
        <v>0.69209999999999994</v>
      </c>
      <c r="E51" s="19">
        <v>6.0000000000000001E-3</v>
      </c>
      <c r="F51" s="8">
        <f>SUM([1]Blad1!AB48/100)</f>
        <v>0.03</v>
      </c>
      <c r="G51" s="19">
        <v>2.0019999999999996E-2</v>
      </c>
      <c r="H51" s="19">
        <v>3.3400000000000001E-3</v>
      </c>
      <c r="I51" s="20">
        <v>0.06</v>
      </c>
      <c r="J51" s="20">
        <f t="shared" si="1"/>
        <v>0.11935999999999999</v>
      </c>
      <c r="K51" s="21">
        <f t="shared" si="2"/>
        <v>0.81145999999999996</v>
      </c>
      <c r="L51" s="18">
        <f t="shared" si="3"/>
        <v>0.68842999999999999</v>
      </c>
      <c r="M51" s="19">
        <v>6.0000000000000001E-3</v>
      </c>
      <c r="N51" s="8">
        <f>SUM([1]Blad1!AB48/100)</f>
        <v>0.03</v>
      </c>
      <c r="O51" s="19">
        <v>2.0019999999999996E-2</v>
      </c>
      <c r="P51" s="19">
        <v>3.3400000000000001E-3</v>
      </c>
      <c r="Q51" s="20">
        <v>0.06</v>
      </c>
      <c r="R51" s="20">
        <f t="shared" si="4"/>
        <v>0.11935999999999999</v>
      </c>
      <c r="S51" s="27">
        <f t="shared" si="5"/>
        <v>0.80779000000000001</v>
      </c>
      <c r="T51" s="18">
        <f t="shared" si="6"/>
        <v>0.87331999999999999</v>
      </c>
      <c r="U51" s="19">
        <v>6.0000000000000001E-3</v>
      </c>
      <c r="V51" s="8">
        <f>SUM([1]Blad1!AB48/100)</f>
        <v>0.03</v>
      </c>
      <c r="W51" s="19">
        <v>2.0019999999999996E-2</v>
      </c>
      <c r="X51" s="19">
        <v>3.82E-3</v>
      </c>
      <c r="Y51" s="20">
        <v>0.06</v>
      </c>
      <c r="Z51" s="20">
        <f t="shared" si="7"/>
        <v>0.11983999999999999</v>
      </c>
      <c r="AA51" s="21">
        <f t="shared" si="8"/>
        <v>0.99315999999999993</v>
      </c>
      <c r="AB51" s="20">
        <f t="shared" si="9"/>
        <v>0.91555999999999993</v>
      </c>
      <c r="AC51" s="19">
        <v>6.0000000000000001E-3</v>
      </c>
      <c r="AD51" s="8">
        <f>SUM([1]Blad1!AB48/100)</f>
        <v>0.03</v>
      </c>
      <c r="AE51" s="19">
        <v>2.0019999999999996E-2</v>
      </c>
      <c r="AF51" s="19">
        <v>3.7799999999999999E-3</v>
      </c>
      <c r="AG51" s="20">
        <v>0.06</v>
      </c>
      <c r="AH51" s="20">
        <f t="shared" si="10"/>
        <v>0.11979999999999999</v>
      </c>
      <c r="AI51" s="21">
        <f t="shared" si="11"/>
        <v>1.0353599999999998</v>
      </c>
      <c r="AN51" s="3">
        <v>69.209999999999994</v>
      </c>
      <c r="AO51" s="3">
        <v>68.843000000000004</v>
      </c>
      <c r="AP51" s="3">
        <v>87.331999999999994</v>
      </c>
      <c r="AQ51" s="3">
        <v>91.555999999999997</v>
      </c>
    </row>
    <row r="52" spans="1:43" ht="15" x14ac:dyDescent="0.25">
      <c r="A52" s="4"/>
      <c r="B52" s="9"/>
      <c r="C52" s="39">
        <v>2</v>
      </c>
      <c r="D52" s="18">
        <f t="shared" si="0"/>
        <v>0.48768999999999996</v>
      </c>
      <c r="E52" s="19">
        <v>6.0000000000000001E-3</v>
      </c>
      <c r="F52" s="8">
        <f>SUM([1]Blad1!AB49/100)</f>
        <v>2.35E-2</v>
      </c>
      <c r="G52" s="19">
        <v>1.9990000000000001E-2</v>
      </c>
      <c r="H52" s="19">
        <v>2.8199999999999996E-3</v>
      </c>
      <c r="I52" s="20">
        <v>0.06</v>
      </c>
      <c r="J52" s="20">
        <f t="shared" si="1"/>
        <v>0.11230999999999999</v>
      </c>
      <c r="K52" s="21">
        <f t="shared" si="2"/>
        <v>0.6</v>
      </c>
      <c r="L52" s="18">
        <f t="shared" si="3"/>
        <v>0.48642000000000002</v>
      </c>
      <c r="M52" s="19">
        <v>6.0000000000000001E-3</v>
      </c>
      <c r="N52" s="8">
        <f>SUM([1]Blad1!AB49/100)</f>
        <v>2.35E-2</v>
      </c>
      <c r="O52" s="19">
        <v>1.9990000000000001E-2</v>
      </c>
      <c r="P52" s="19">
        <v>2.8100000000000004E-3</v>
      </c>
      <c r="Q52" s="20">
        <v>0.06</v>
      </c>
      <c r="R52" s="20">
        <f t="shared" si="4"/>
        <v>0.1123</v>
      </c>
      <c r="S52" s="27">
        <f t="shared" si="5"/>
        <v>0.59872000000000003</v>
      </c>
      <c r="T52" s="18">
        <f t="shared" si="6"/>
        <v>0.53554999999999997</v>
      </c>
      <c r="U52" s="19">
        <v>6.0000000000000001E-3</v>
      </c>
      <c r="V52" s="8">
        <f>SUM([1]Blad1!AB49/100)</f>
        <v>2.35E-2</v>
      </c>
      <c r="W52" s="19">
        <v>1.9990000000000001E-2</v>
      </c>
      <c r="X52" s="19">
        <v>2.7600000000000003E-3</v>
      </c>
      <c r="Y52" s="20">
        <v>0.06</v>
      </c>
      <c r="Z52" s="20">
        <f t="shared" si="7"/>
        <v>0.11224999999999999</v>
      </c>
      <c r="AA52" s="21">
        <f t="shared" si="8"/>
        <v>0.64779999999999993</v>
      </c>
      <c r="AB52" s="20">
        <f t="shared" si="9"/>
        <v>0.58008999999999999</v>
      </c>
      <c r="AC52" s="19">
        <v>6.0000000000000001E-3</v>
      </c>
      <c r="AD52" s="8">
        <f>SUM([1]Blad1!AB49/100)</f>
        <v>2.35E-2</v>
      </c>
      <c r="AE52" s="19">
        <v>1.9990000000000001E-2</v>
      </c>
      <c r="AF52" s="19">
        <v>2.9099999999999998E-3</v>
      </c>
      <c r="AG52" s="20">
        <v>0.06</v>
      </c>
      <c r="AH52" s="20">
        <f t="shared" si="10"/>
        <v>0.1124</v>
      </c>
      <c r="AI52" s="21">
        <f t="shared" si="11"/>
        <v>0.69249000000000005</v>
      </c>
      <c r="AN52" s="3">
        <v>48.768999999999998</v>
      </c>
      <c r="AO52" s="3">
        <v>48.642000000000003</v>
      </c>
      <c r="AP52" s="3">
        <v>53.555</v>
      </c>
      <c r="AQ52" s="3">
        <v>58.009</v>
      </c>
    </row>
    <row r="53" spans="1:43" ht="15" x14ac:dyDescent="0.25">
      <c r="A53" s="4"/>
      <c r="B53" s="9"/>
      <c r="C53" s="39">
        <v>3</v>
      </c>
      <c r="D53" s="18">
        <f t="shared" si="0"/>
        <v>0.57367999999999997</v>
      </c>
      <c r="E53" s="19">
        <v>6.0000000000000001E-3</v>
      </c>
      <c r="F53" s="8">
        <f>SUM([1]Blad1!AB50/100)</f>
        <v>1.4999999999999999E-2</v>
      </c>
      <c r="G53" s="19">
        <v>1.89E-2</v>
      </c>
      <c r="H53" s="19">
        <v>2.8299999999999996E-3</v>
      </c>
      <c r="I53" s="20">
        <v>0.06</v>
      </c>
      <c r="J53" s="20">
        <f t="shared" si="1"/>
        <v>0.10272999999999999</v>
      </c>
      <c r="K53" s="21">
        <f t="shared" si="2"/>
        <v>0.67640999999999996</v>
      </c>
      <c r="L53" s="18">
        <f t="shared" si="3"/>
        <v>0.57384000000000002</v>
      </c>
      <c r="M53" s="19">
        <v>6.0000000000000001E-3</v>
      </c>
      <c r="N53" s="8">
        <f>SUM([1]Blad1!AB50/100)</f>
        <v>1.4999999999999999E-2</v>
      </c>
      <c r="O53" s="19">
        <v>1.89E-2</v>
      </c>
      <c r="P53" s="19">
        <v>2.8299999999999996E-3</v>
      </c>
      <c r="Q53" s="20">
        <v>0.06</v>
      </c>
      <c r="R53" s="20">
        <f t="shared" si="4"/>
        <v>0.10272999999999999</v>
      </c>
      <c r="S53" s="27">
        <f t="shared" si="5"/>
        <v>0.67657</v>
      </c>
      <c r="T53" s="18">
        <f t="shared" si="6"/>
        <v>0.61238999999999999</v>
      </c>
      <c r="U53" s="19">
        <v>6.0000000000000001E-3</v>
      </c>
      <c r="V53" s="8">
        <f>SUM([1]Blad1!AB50/100)</f>
        <v>1.4999999999999999E-2</v>
      </c>
      <c r="W53" s="19">
        <v>1.89E-2</v>
      </c>
      <c r="X53" s="19">
        <v>2.6700000000000001E-3</v>
      </c>
      <c r="Y53" s="20">
        <v>0.06</v>
      </c>
      <c r="Z53" s="20">
        <f t="shared" si="7"/>
        <v>0.10256999999999999</v>
      </c>
      <c r="AA53" s="21">
        <f t="shared" si="8"/>
        <v>0.71496000000000004</v>
      </c>
      <c r="AB53" s="20">
        <f t="shared" si="9"/>
        <v>0.65293999999999996</v>
      </c>
      <c r="AC53" s="19">
        <v>6.0000000000000001E-3</v>
      </c>
      <c r="AD53" s="8">
        <f>SUM([1]Blad1!AB50/100)</f>
        <v>1.4999999999999999E-2</v>
      </c>
      <c r="AE53" s="19">
        <v>1.89E-2</v>
      </c>
      <c r="AF53" s="19">
        <v>2.7900000000000004E-3</v>
      </c>
      <c r="AG53" s="20">
        <v>0.06</v>
      </c>
      <c r="AH53" s="20">
        <f t="shared" si="10"/>
        <v>0.10269</v>
      </c>
      <c r="AI53" s="21">
        <f t="shared" si="11"/>
        <v>0.75563000000000002</v>
      </c>
      <c r="AN53" s="3">
        <v>57.368000000000002</v>
      </c>
      <c r="AO53" s="3">
        <v>57.384</v>
      </c>
      <c r="AP53" s="3">
        <v>61.238999999999997</v>
      </c>
      <c r="AQ53" s="3">
        <v>65.293999999999997</v>
      </c>
    </row>
    <row r="54" spans="1:43" ht="15" x14ac:dyDescent="0.25">
      <c r="A54" s="4"/>
      <c r="B54" s="9"/>
      <c r="C54" s="39">
        <v>4</v>
      </c>
      <c r="D54" s="18">
        <f t="shared" si="0"/>
        <v>0.51963999999999999</v>
      </c>
      <c r="E54" s="19">
        <v>6.0000000000000001E-3</v>
      </c>
      <c r="F54" s="8">
        <f>SUM([1]Blad1!AB51/100)</f>
        <v>1.8000000000000002E-2</v>
      </c>
      <c r="G54" s="19">
        <v>1.8839999999999999E-2</v>
      </c>
      <c r="H54" s="19">
        <v>3.2100000000000002E-3</v>
      </c>
      <c r="I54" s="20">
        <v>0.06</v>
      </c>
      <c r="J54" s="20">
        <f t="shared" si="1"/>
        <v>0.10605000000000001</v>
      </c>
      <c r="K54" s="21">
        <f t="shared" si="2"/>
        <v>0.62568999999999997</v>
      </c>
      <c r="L54" s="18">
        <f t="shared" si="3"/>
        <v>0.52185999999999999</v>
      </c>
      <c r="M54" s="19">
        <v>6.0000000000000001E-3</v>
      </c>
      <c r="N54" s="8">
        <f>SUM([1]Blad1!AB51/100)</f>
        <v>1.8000000000000002E-2</v>
      </c>
      <c r="O54" s="19">
        <v>1.8839999999999999E-2</v>
      </c>
      <c r="P54" s="19">
        <v>3.1199999999999999E-3</v>
      </c>
      <c r="Q54" s="20">
        <v>0.06</v>
      </c>
      <c r="R54" s="20">
        <f t="shared" si="4"/>
        <v>0.10596</v>
      </c>
      <c r="S54" s="27">
        <f t="shared" si="5"/>
        <v>0.62782000000000004</v>
      </c>
      <c r="T54" s="18">
        <f t="shared" si="6"/>
        <v>0.58906999999999998</v>
      </c>
      <c r="U54" s="19">
        <v>6.0000000000000001E-3</v>
      </c>
      <c r="V54" s="8">
        <f>SUM([1]Blad1!AB51/100)</f>
        <v>1.8000000000000002E-2</v>
      </c>
      <c r="W54" s="19">
        <v>1.8839999999999999E-2</v>
      </c>
      <c r="X54" s="19">
        <v>3.7799999999999999E-3</v>
      </c>
      <c r="Y54" s="20">
        <v>0.06</v>
      </c>
      <c r="Z54" s="20">
        <f t="shared" si="7"/>
        <v>0.10661999999999999</v>
      </c>
      <c r="AA54" s="21">
        <f t="shared" si="8"/>
        <v>0.69568999999999992</v>
      </c>
      <c r="AB54" s="20">
        <f t="shared" si="9"/>
        <v>0.66105000000000003</v>
      </c>
      <c r="AC54" s="19">
        <v>6.0000000000000001E-3</v>
      </c>
      <c r="AD54" s="8">
        <f>SUM([1]Blad1!AB51/100)</f>
        <v>1.8000000000000002E-2</v>
      </c>
      <c r="AE54" s="19">
        <v>1.8839999999999999E-2</v>
      </c>
      <c r="AF54" s="19">
        <v>4.3899999999999998E-3</v>
      </c>
      <c r="AG54" s="20">
        <v>0.06</v>
      </c>
      <c r="AH54" s="20">
        <f t="shared" si="10"/>
        <v>0.10722999999999999</v>
      </c>
      <c r="AI54" s="21">
        <f t="shared" si="11"/>
        <v>0.76828000000000007</v>
      </c>
      <c r="AN54" s="3">
        <v>51.963999999999999</v>
      </c>
      <c r="AO54" s="3">
        <v>52.186</v>
      </c>
      <c r="AP54" s="3">
        <v>58.906999999999996</v>
      </c>
      <c r="AQ54" s="3">
        <v>66.105000000000004</v>
      </c>
    </row>
    <row r="55" spans="1:43" ht="15" x14ac:dyDescent="0.25">
      <c r="A55" s="4"/>
      <c r="B55" s="9"/>
      <c r="C55" s="39">
        <v>5</v>
      </c>
      <c r="D55" s="18">
        <f t="shared" si="0"/>
        <v>0.19991</v>
      </c>
      <c r="E55" s="19">
        <v>6.0000000000000001E-3</v>
      </c>
      <c r="F55" s="8">
        <f>SUM([1]Blad1!AB52/100)</f>
        <v>1.9E-2</v>
      </c>
      <c r="G55" s="19">
        <v>1.899E-2</v>
      </c>
      <c r="H55" s="19">
        <v>2.4399999999999999E-3</v>
      </c>
      <c r="I55" s="20">
        <v>0.06</v>
      </c>
      <c r="J55" s="20">
        <f t="shared" si="1"/>
        <v>0.10643</v>
      </c>
      <c r="K55" s="21">
        <f t="shared" si="2"/>
        <v>0.30634</v>
      </c>
      <c r="L55" s="18">
        <f t="shared" si="3"/>
        <v>0.19684000000000001</v>
      </c>
      <c r="M55" s="19">
        <v>6.0000000000000001E-3</v>
      </c>
      <c r="N55" s="8">
        <f>SUM([1]Blad1!AB52/100)</f>
        <v>1.9E-2</v>
      </c>
      <c r="O55" s="19">
        <v>1.899E-2</v>
      </c>
      <c r="P55" s="19">
        <v>2.4399999999999999E-3</v>
      </c>
      <c r="Q55" s="20">
        <v>0.06</v>
      </c>
      <c r="R55" s="20">
        <f t="shared" si="4"/>
        <v>0.10643</v>
      </c>
      <c r="S55" s="27">
        <f t="shared" si="5"/>
        <v>0.30327000000000004</v>
      </c>
      <c r="T55" s="18">
        <f t="shared" si="6"/>
        <v>0.26536000000000004</v>
      </c>
      <c r="U55" s="19">
        <v>6.0000000000000001E-3</v>
      </c>
      <c r="V55" s="8">
        <f>SUM([1]Blad1!AB52/100)</f>
        <v>1.9E-2</v>
      </c>
      <c r="W55" s="19">
        <v>1.899E-2</v>
      </c>
      <c r="X55" s="19">
        <v>2.8100000000000004E-3</v>
      </c>
      <c r="Y55" s="20">
        <v>0.06</v>
      </c>
      <c r="Z55" s="20">
        <f t="shared" si="7"/>
        <v>0.10680000000000001</v>
      </c>
      <c r="AA55" s="21">
        <f t="shared" si="8"/>
        <v>0.37216000000000005</v>
      </c>
      <c r="AB55" s="20">
        <f t="shared" si="9"/>
        <v>0.52234000000000003</v>
      </c>
      <c r="AC55" s="19">
        <v>6.0000000000000001E-3</v>
      </c>
      <c r="AD55" s="8">
        <f>SUM([1]Blad1!AB52/100)</f>
        <v>1.9E-2</v>
      </c>
      <c r="AE55" s="19">
        <v>1.899E-2</v>
      </c>
      <c r="AF55" s="19">
        <v>3.7599999999999999E-3</v>
      </c>
      <c r="AG55" s="20">
        <v>0.06</v>
      </c>
      <c r="AH55" s="20">
        <f t="shared" si="10"/>
        <v>0.10775</v>
      </c>
      <c r="AI55" s="21">
        <f t="shared" si="11"/>
        <v>0.63009000000000004</v>
      </c>
      <c r="AN55" s="3">
        <v>19.991</v>
      </c>
      <c r="AO55" s="3">
        <v>19.684000000000001</v>
      </c>
      <c r="AP55" s="3">
        <v>26.536000000000001</v>
      </c>
      <c r="AQ55" s="3">
        <v>52.234000000000002</v>
      </c>
    </row>
    <row r="56" spans="1:43" ht="15" x14ac:dyDescent="0.25">
      <c r="A56" s="4"/>
      <c r="B56" s="9"/>
      <c r="C56" s="39">
        <v>6</v>
      </c>
      <c r="D56" s="18">
        <f t="shared" si="0"/>
        <v>0.24309999999999998</v>
      </c>
      <c r="E56" s="19">
        <v>6.0000000000000001E-3</v>
      </c>
      <c r="F56" s="8">
        <f>SUM([1]Blad1!AB53/100)</f>
        <v>1.55E-2</v>
      </c>
      <c r="G56" s="19">
        <v>1.847E-2</v>
      </c>
      <c r="H56" s="19">
        <v>2.3699999999999997E-3</v>
      </c>
      <c r="I56" s="20">
        <v>0.06</v>
      </c>
      <c r="J56" s="20">
        <f t="shared" si="1"/>
        <v>0.10233999999999999</v>
      </c>
      <c r="K56" s="21">
        <f t="shared" si="2"/>
        <v>0.34543999999999997</v>
      </c>
      <c r="L56" s="18">
        <f t="shared" si="3"/>
        <v>0.24337</v>
      </c>
      <c r="M56" s="19">
        <v>6.0000000000000001E-3</v>
      </c>
      <c r="N56" s="8">
        <f>SUM([1]Blad1!AB53/100)</f>
        <v>1.55E-2</v>
      </c>
      <c r="O56" s="19">
        <v>1.847E-2</v>
      </c>
      <c r="P56" s="19">
        <v>2.3699999999999997E-3</v>
      </c>
      <c r="Q56" s="20">
        <v>0.06</v>
      </c>
      <c r="R56" s="20">
        <f t="shared" si="4"/>
        <v>0.10233999999999999</v>
      </c>
      <c r="S56" s="27">
        <f t="shared" si="5"/>
        <v>0.34570999999999996</v>
      </c>
      <c r="T56" s="18">
        <f t="shared" si="6"/>
        <v>0.27966000000000002</v>
      </c>
      <c r="U56" s="19">
        <v>6.0000000000000001E-3</v>
      </c>
      <c r="V56" s="8">
        <f>SUM([1]Blad1!AB53/100)</f>
        <v>1.55E-2</v>
      </c>
      <c r="W56" s="19">
        <v>1.847E-2</v>
      </c>
      <c r="X56" s="19">
        <v>2.4299999999999999E-3</v>
      </c>
      <c r="Y56" s="20">
        <v>0.06</v>
      </c>
      <c r="Z56" s="20">
        <f t="shared" si="7"/>
        <v>0.10239999999999999</v>
      </c>
      <c r="AA56" s="21">
        <f t="shared" si="8"/>
        <v>0.38206000000000001</v>
      </c>
      <c r="AB56" s="20">
        <f t="shared" si="9"/>
        <v>0.62770999999999999</v>
      </c>
      <c r="AC56" s="19">
        <v>6.0000000000000001E-3</v>
      </c>
      <c r="AD56" s="8">
        <f>SUM([1]Blad1!AB53/100)</f>
        <v>1.55E-2</v>
      </c>
      <c r="AE56" s="19">
        <v>1.847E-2</v>
      </c>
      <c r="AF56" s="19">
        <v>4.3800000000000002E-3</v>
      </c>
      <c r="AG56" s="20">
        <v>0.06</v>
      </c>
      <c r="AH56" s="20">
        <f t="shared" si="10"/>
        <v>0.10435</v>
      </c>
      <c r="AI56" s="21">
        <f t="shared" si="11"/>
        <v>0.73205999999999993</v>
      </c>
      <c r="AN56" s="3">
        <v>24.31</v>
      </c>
      <c r="AO56" s="3">
        <v>24.337</v>
      </c>
      <c r="AP56" s="3">
        <v>27.966000000000001</v>
      </c>
      <c r="AQ56" s="3">
        <v>62.771000000000001</v>
      </c>
    </row>
    <row r="57" spans="1:43" ht="15" x14ac:dyDescent="0.25">
      <c r="A57" s="4"/>
      <c r="B57" s="9"/>
      <c r="C57" s="39">
        <v>7</v>
      </c>
      <c r="D57" s="18">
        <f t="shared" si="0"/>
        <v>0.20634</v>
      </c>
      <c r="E57" s="19">
        <v>6.0000000000000001E-3</v>
      </c>
      <c r="F57" s="8">
        <f>SUM([1]Blad1!AB54/100)</f>
        <v>0.02</v>
      </c>
      <c r="G57" s="19">
        <v>1.8839999999999999E-2</v>
      </c>
      <c r="H57" s="19">
        <v>1.8500000000000001E-3</v>
      </c>
      <c r="I57" s="20">
        <v>0.06</v>
      </c>
      <c r="J57" s="20">
        <f t="shared" si="1"/>
        <v>0.10669000000000001</v>
      </c>
      <c r="K57" s="21">
        <f t="shared" si="2"/>
        <v>0.31303000000000003</v>
      </c>
      <c r="L57" s="18">
        <f t="shared" si="3"/>
        <v>0.20515</v>
      </c>
      <c r="M57" s="19">
        <v>6.0000000000000001E-3</v>
      </c>
      <c r="N57" s="8">
        <f>SUM([1]Blad1!AB54/100)</f>
        <v>0.02</v>
      </c>
      <c r="O57" s="19">
        <v>1.8839999999999999E-2</v>
      </c>
      <c r="P57" s="19">
        <v>1.8400000000000001E-3</v>
      </c>
      <c r="Q57" s="20">
        <v>0.06</v>
      </c>
      <c r="R57" s="20">
        <f t="shared" si="4"/>
        <v>0.10668</v>
      </c>
      <c r="S57" s="27">
        <f t="shared" si="5"/>
        <v>0.31183</v>
      </c>
      <c r="T57" s="18">
        <f t="shared" si="6"/>
        <v>0.20800000000000002</v>
      </c>
      <c r="U57" s="19">
        <v>6.0000000000000001E-3</v>
      </c>
      <c r="V57" s="8">
        <f>SUM([1]Blad1!AB54/100)</f>
        <v>0.02</v>
      </c>
      <c r="W57" s="19">
        <v>1.8839999999999999E-2</v>
      </c>
      <c r="X57" s="19">
        <v>1.8599999999999999E-3</v>
      </c>
      <c r="Y57" s="20">
        <v>0.06</v>
      </c>
      <c r="Z57" s="20">
        <f t="shared" si="7"/>
        <v>0.1067</v>
      </c>
      <c r="AA57" s="21">
        <f t="shared" si="8"/>
        <v>0.31470000000000004</v>
      </c>
      <c r="AB57" s="20">
        <f t="shared" si="9"/>
        <v>0.44482999999999995</v>
      </c>
      <c r="AC57" s="19">
        <v>6.0000000000000001E-3</v>
      </c>
      <c r="AD57" s="8">
        <f>SUM([1]Blad1!AB54/100)</f>
        <v>0.02</v>
      </c>
      <c r="AE57" s="19">
        <v>1.8839999999999999E-2</v>
      </c>
      <c r="AF57" s="19">
        <v>2.8599999999999997E-3</v>
      </c>
      <c r="AG57" s="20">
        <v>0.06</v>
      </c>
      <c r="AH57" s="20">
        <f t="shared" si="10"/>
        <v>0.1077</v>
      </c>
      <c r="AI57" s="21">
        <f t="shared" si="11"/>
        <v>0.55252999999999997</v>
      </c>
      <c r="AN57" s="3">
        <v>20.634</v>
      </c>
      <c r="AO57" s="3">
        <v>20.515000000000001</v>
      </c>
      <c r="AP57" s="3">
        <v>20.8</v>
      </c>
      <c r="AQ57" s="3">
        <v>44.482999999999997</v>
      </c>
    </row>
    <row r="58" spans="1:43" ht="15" x14ac:dyDescent="0.25">
      <c r="A58" s="4"/>
      <c r="B58" s="9"/>
      <c r="C58" s="39">
        <v>8</v>
      </c>
      <c r="D58" s="18">
        <f t="shared" si="0"/>
        <v>8.8699999999999987E-2</v>
      </c>
      <c r="E58" s="19">
        <v>6.0000000000000001E-3</v>
      </c>
      <c r="F58" s="8">
        <f>SUM([1]Blad1!AB55/100)</f>
        <v>1.7000000000000001E-2</v>
      </c>
      <c r="G58" s="19">
        <v>1.8710000000000001E-2</v>
      </c>
      <c r="H58" s="19">
        <v>1.8E-3</v>
      </c>
      <c r="I58" s="20">
        <v>0.06</v>
      </c>
      <c r="J58" s="20">
        <f t="shared" si="1"/>
        <v>0.10350999999999999</v>
      </c>
      <c r="K58" s="21">
        <f t="shared" si="2"/>
        <v>0.19220999999999999</v>
      </c>
      <c r="L58" s="18">
        <f t="shared" si="3"/>
        <v>8.523E-2</v>
      </c>
      <c r="M58" s="19">
        <v>6.0000000000000001E-3</v>
      </c>
      <c r="N58" s="8">
        <f>SUM([1]Blad1!AB55/100)</f>
        <v>1.7000000000000001E-2</v>
      </c>
      <c r="O58" s="19">
        <v>1.8710000000000001E-2</v>
      </c>
      <c r="P58" s="19">
        <v>1.8E-3</v>
      </c>
      <c r="Q58" s="20">
        <v>0.06</v>
      </c>
      <c r="R58" s="20">
        <f t="shared" si="4"/>
        <v>0.10350999999999999</v>
      </c>
      <c r="S58" s="27">
        <f t="shared" si="5"/>
        <v>0.18873999999999999</v>
      </c>
      <c r="T58" s="18">
        <f t="shared" si="6"/>
        <v>8.6999999999999994E-2</v>
      </c>
      <c r="U58" s="19">
        <v>6.0000000000000001E-3</v>
      </c>
      <c r="V58" s="8">
        <f>SUM([1]Blad1!AB55/100)</f>
        <v>1.7000000000000001E-2</v>
      </c>
      <c r="W58" s="19">
        <v>1.8710000000000001E-2</v>
      </c>
      <c r="X58" s="19">
        <v>1.7899999999999999E-3</v>
      </c>
      <c r="Y58" s="20">
        <v>0.06</v>
      </c>
      <c r="Z58" s="20">
        <f t="shared" si="7"/>
        <v>0.10349999999999999</v>
      </c>
      <c r="AA58" s="21">
        <f t="shared" si="8"/>
        <v>0.1905</v>
      </c>
      <c r="AB58" s="20">
        <f t="shared" si="9"/>
        <v>0.47515999999999997</v>
      </c>
      <c r="AC58" s="19">
        <v>6.0000000000000001E-3</v>
      </c>
      <c r="AD58" s="8">
        <f>SUM([1]Blad1!AB55/100)</f>
        <v>1.7000000000000001E-2</v>
      </c>
      <c r="AE58" s="19">
        <v>1.8710000000000001E-2</v>
      </c>
      <c r="AF58" s="19">
        <v>3.8300000000000001E-3</v>
      </c>
      <c r="AG58" s="20">
        <v>0.06</v>
      </c>
      <c r="AH58" s="20">
        <f t="shared" si="10"/>
        <v>0.10553999999999999</v>
      </c>
      <c r="AI58" s="21">
        <f t="shared" si="11"/>
        <v>0.58069999999999999</v>
      </c>
      <c r="AN58" s="3">
        <v>8.8699999999999992</v>
      </c>
      <c r="AO58" s="3">
        <v>8.5229999999999997</v>
      </c>
      <c r="AP58" s="3">
        <v>8.6999999999999993</v>
      </c>
      <c r="AQ58" s="3">
        <v>47.515999999999998</v>
      </c>
    </row>
    <row r="59" spans="1:43" ht="15" x14ac:dyDescent="0.25">
      <c r="A59" s="4"/>
      <c r="B59" s="9"/>
      <c r="C59" s="39">
        <v>9</v>
      </c>
      <c r="D59" s="18">
        <f t="shared" si="0"/>
        <v>9.9330000000000002E-2</v>
      </c>
      <c r="E59" s="19">
        <v>6.0000000000000001E-3</v>
      </c>
      <c r="F59" s="8">
        <f>SUM([1]Blad1!AB56/100)</f>
        <v>1.6E-2</v>
      </c>
      <c r="G59" s="19">
        <v>1.8500000000000003E-2</v>
      </c>
      <c r="H59" s="19">
        <v>2.2100000000000002E-3</v>
      </c>
      <c r="I59" s="20">
        <v>0.06</v>
      </c>
      <c r="J59" s="20">
        <f t="shared" si="1"/>
        <v>0.10271</v>
      </c>
      <c r="K59" s="21">
        <f t="shared" si="2"/>
        <v>0.20204</v>
      </c>
      <c r="L59" s="18">
        <f t="shared" si="3"/>
        <v>0.11318</v>
      </c>
      <c r="M59" s="19">
        <v>6.0000000000000001E-3</v>
      </c>
      <c r="N59" s="8">
        <f>SUM([1]Blad1!AB56/100)</f>
        <v>1.6E-2</v>
      </c>
      <c r="O59" s="19">
        <v>1.8500000000000003E-2</v>
      </c>
      <c r="P59" s="19">
        <v>1.9E-3</v>
      </c>
      <c r="Q59" s="20">
        <v>0.06</v>
      </c>
      <c r="R59" s="20">
        <f t="shared" si="4"/>
        <v>0.10239999999999999</v>
      </c>
      <c r="S59" s="27">
        <f t="shared" si="5"/>
        <v>0.21557999999999999</v>
      </c>
      <c r="T59" s="18">
        <f t="shared" si="6"/>
        <v>0.17405000000000001</v>
      </c>
      <c r="U59" s="19">
        <v>6.0000000000000001E-3</v>
      </c>
      <c r="V59" s="8">
        <f>SUM([1]Blad1!AB56/100)</f>
        <v>1.6E-2</v>
      </c>
      <c r="W59" s="19">
        <v>1.8500000000000003E-2</v>
      </c>
      <c r="X59" s="19">
        <v>2.0799999999999998E-3</v>
      </c>
      <c r="Y59" s="20">
        <v>0.06</v>
      </c>
      <c r="Z59" s="20">
        <f t="shared" si="7"/>
        <v>0.10258</v>
      </c>
      <c r="AA59" s="21">
        <f t="shared" si="8"/>
        <v>0.27663000000000004</v>
      </c>
      <c r="AB59" s="20">
        <f t="shared" si="9"/>
        <v>0.31078</v>
      </c>
      <c r="AC59" s="19">
        <v>6.0000000000000001E-3</v>
      </c>
      <c r="AD59" s="8">
        <f>SUM([1]Blad1!AB56/100)</f>
        <v>1.6E-2</v>
      </c>
      <c r="AE59" s="19">
        <v>1.8500000000000003E-2</v>
      </c>
      <c r="AF59" s="19">
        <v>2.8199999999999996E-3</v>
      </c>
      <c r="AG59" s="20">
        <v>0.06</v>
      </c>
      <c r="AH59" s="20">
        <f t="shared" si="10"/>
        <v>0.10332</v>
      </c>
      <c r="AI59" s="21">
        <f t="shared" si="11"/>
        <v>0.41410000000000002</v>
      </c>
      <c r="AN59" s="3">
        <v>9.9329999999999998</v>
      </c>
      <c r="AO59" s="3">
        <v>11.318</v>
      </c>
      <c r="AP59" s="3">
        <v>17.405000000000001</v>
      </c>
      <c r="AQ59" s="3">
        <v>31.077999999999999</v>
      </c>
    </row>
    <row r="60" spans="1:43" ht="15" x14ac:dyDescent="0.25">
      <c r="A60" s="4"/>
      <c r="B60" s="9"/>
      <c r="C60" s="39">
        <v>10</v>
      </c>
      <c r="D60" s="18">
        <f t="shared" si="0"/>
        <v>0.12952</v>
      </c>
      <c r="E60" s="19">
        <v>6.0000000000000001E-3</v>
      </c>
      <c r="F60" s="8">
        <f>SUM([1]Blad1!AB57/100)</f>
        <v>1.4999999999999999E-2</v>
      </c>
      <c r="G60" s="19">
        <v>1.8579999999999999E-2</v>
      </c>
      <c r="H60" s="19">
        <v>1.6800000000000001E-3</v>
      </c>
      <c r="I60" s="20">
        <v>0.06</v>
      </c>
      <c r="J60" s="20">
        <f t="shared" si="1"/>
        <v>0.10125999999999999</v>
      </c>
      <c r="K60" s="21">
        <f t="shared" si="2"/>
        <v>0.23077999999999999</v>
      </c>
      <c r="L60" s="18">
        <f t="shared" si="3"/>
        <v>0.13591</v>
      </c>
      <c r="M60" s="19">
        <v>6.0000000000000001E-3</v>
      </c>
      <c r="N60" s="8">
        <f>SUM([1]Blad1!AB57/100)</f>
        <v>1.4999999999999999E-2</v>
      </c>
      <c r="O60" s="19">
        <v>1.8579999999999999E-2</v>
      </c>
      <c r="P60" s="19">
        <v>1.64E-3</v>
      </c>
      <c r="Q60" s="20">
        <v>0.06</v>
      </c>
      <c r="R60" s="20">
        <f t="shared" si="4"/>
        <v>0.10122</v>
      </c>
      <c r="S60" s="27">
        <f t="shared" si="5"/>
        <v>0.23713000000000001</v>
      </c>
      <c r="T60" s="18">
        <f t="shared" si="6"/>
        <v>0.24550999999999998</v>
      </c>
      <c r="U60" s="19">
        <v>6.0000000000000001E-3</v>
      </c>
      <c r="V60" s="8">
        <f>SUM([1]Blad1!AB57/100)</f>
        <v>1.4999999999999999E-2</v>
      </c>
      <c r="W60" s="19">
        <v>1.8579999999999999E-2</v>
      </c>
      <c r="X60" s="19">
        <v>2.0100000000000001E-3</v>
      </c>
      <c r="Y60" s="20">
        <v>0.06</v>
      </c>
      <c r="Z60" s="20">
        <f t="shared" si="7"/>
        <v>0.10158999999999999</v>
      </c>
      <c r="AA60" s="21">
        <f t="shared" si="8"/>
        <v>0.34709999999999996</v>
      </c>
      <c r="AB60" s="20">
        <f t="shared" si="9"/>
        <v>0.32292000000000004</v>
      </c>
      <c r="AC60" s="19">
        <v>6.0000000000000001E-3</v>
      </c>
      <c r="AD60" s="8">
        <f>SUM([1]Blad1!AB57/100)</f>
        <v>1.4999999999999999E-2</v>
      </c>
      <c r="AE60" s="19">
        <v>1.8579999999999999E-2</v>
      </c>
      <c r="AF60" s="19">
        <v>2.47E-3</v>
      </c>
      <c r="AG60" s="20">
        <v>0.06</v>
      </c>
      <c r="AH60" s="20">
        <f t="shared" si="10"/>
        <v>0.10205</v>
      </c>
      <c r="AI60" s="21">
        <f t="shared" si="11"/>
        <v>0.42497000000000007</v>
      </c>
      <c r="AN60" s="3">
        <v>12.952</v>
      </c>
      <c r="AO60" s="3">
        <v>13.590999999999999</v>
      </c>
      <c r="AP60" s="3">
        <v>24.550999999999998</v>
      </c>
      <c r="AQ60" s="3">
        <v>32.292000000000002</v>
      </c>
    </row>
    <row r="61" spans="1:43" ht="15" x14ac:dyDescent="0.25">
      <c r="A61" s="4"/>
      <c r="B61" s="9"/>
      <c r="C61" s="39">
        <v>11</v>
      </c>
      <c r="D61" s="18">
        <f t="shared" si="0"/>
        <v>0.26428999999999997</v>
      </c>
      <c r="E61" s="19">
        <v>6.0000000000000001E-3</v>
      </c>
      <c r="F61" s="8">
        <f>SUM([1]Blad1!AB58/100)</f>
        <v>1.3999999999999999E-2</v>
      </c>
      <c r="G61" s="19">
        <v>1.9560000000000001E-2</v>
      </c>
      <c r="H61" s="19">
        <v>3.1900000000000001E-3</v>
      </c>
      <c r="I61" s="20">
        <v>0.06</v>
      </c>
      <c r="J61" s="20">
        <f t="shared" si="1"/>
        <v>0.10274999999999999</v>
      </c>
      <c r="K61" s="21">
        <f t="shared" si="2"/>
        <v>0.36703999999999998</v>
      </c>
      <c r="L61" s="18">
        <f t="shared" si="3"/>
        <v>0.19567000000000001</v>
      </c>
      <c r="M61" s="19">
        <v>6.0000000000000001E-3</v>
      </c>
      <c r="N61" s="8">
        <f>SUM([1]Blad1!AB58/100)</f>
        <v>1.3999999999999999E-2</v>
      </c>
      <c r="O61" s="19">
        <v>1.9560000000000001E-2</v>
      </c>
      <c r="P61" s="19">
        <v>2.5999999999999999E-3</v>
      </c>
      <c r="Q61" s="20">
        <v>0.06</v>
      </c>
      <c r="R61" s="20">
        <f t="shared" si="4"/>
        <v>0.10216</v>
      </c>
      <c r="S61" s="27">
        <f t="shared" si="5"/>
        <v>0.29783000000000004</v>
      </c>
      <c r="T61" s="18">
        <f t="shared" si="6"/>
        <v>0.72605000000000008</v>
      </c>
      <c r="U61" s="19">
        <v>6.0000000000000001E-3</v>
      </c>
      <c r="V61" s="8">
        <f>SUM([1]Blad1!AB58/100)</f>
        <v>1.3999999999999999E-2</v>
      </c>
      <c r="W61" s="19">
        <v>1.9560000000000001E-2</v>
      </c>
      <c r="X61" s="19">
        <v>4.0699999999999998E-3</v>
      </c>
      <c r="Y61" s="20">
        <v>0.06</v>
      </c>
      <c r="Z61" s="20">
        <f t="shared" si="7"/>
        <v>0.10363</v>
      </c>
      <c r="AA61" s="21">
        <f t="shared" si="8"/>
        <v>0.82968000000000008</v>
      </c>
      <c r="AB61" s="20">
        <f t="shared" si="9"/>
        <v>0.89614000000000005</v>
      </c>
      <c r="AC61" s="19">
        <v>6.0000000000000001E-3</v>
      </c>
      <c r="AD61" s="8">
        <f>SUM([1]Blad1!AB58/100)</f>
        <v>1.3999999999999999E-2</v>
      </c>
      <c r="AE61" s="19">
        <v>1.9560000000000001E-2</v>
      </c>
      <c r="AF61" s="19">
        <v>5.1700000000000001E-3</v>
      </c>
      <c r="AG61" s="20">
        <v>0.06</v>
      </c>
      <c r="AH61" s="20">
        <f t="shared" si="10"/>
        <v>0.10472999999999999</v>
      </c>
      <c r="AI61" s="21">
        <f t="shared" si="11"/>
        <v>1.0008699999999999</v>
      </c>
      <c r="AN61" s="3">
        <v>26.428999999999998</v>
      </c>
      <c r="AO61" s="3">
        <v>19.567</v>
      </c>
      <c r="AP61" s="3">
        <v>72.605000000000004</v>
      </c>
      <c r="AQ61" s="3">
        <v>89.614000000000004</v>
      </c>
    </row>
    <row r="62" spans="1:43" ht="15.75" thickBot="1" x14ac:dyDescent="0.3">
      <c r="B62" s="9"/>
      <c r="C62" s="39">
        <v>12</v>
      </c>
      <c r="D62" s="18">
        <f t="shared" si="0"/>
        <v>0.13717000000000001</v>
      </c>
      <c r="E62" s="19">
        <v>6.0000000000000001E-3</v>
      </c>
      <c r="F62" s="8">
        <f>SUM([1]Blad1!AB59/100)</f>
        <v>1.3999999999999999E-2</v>
      </c>
      <c r="G62" s="19">
        <v>2.0480000000000002E-2</v>
      </c>
      <c r="H62" s="19">
        <v>2.1199999999999999E-3</v>
      </c>
      <c r="I62" s="20">
        <v>0.06</v>
      </c>
      <c r="J62" s="20">
        <f t="shared" si="1"/>
        <v>0.1026</v>
      </c>
      <c r="K62" s="21">
        <f t="shared" si="2"/>
        <v>0.23977000000000001</v>
      </c>
      <c r="L62" s="18">
        <f t="shared" si="3"/>
        <v>0.12032</v>
      </c>
      <c r="M62" s="19">
        <v>6.0000000000000001E-3</v>
      </c>
      <c r="N62" s="8">
        <f>SUM([1]Blad1!AB59/100)</f>
        <v>1.3999999999999999E-2</v>
      </c>
      <c r="O62" s="19">
        <v>2.0480000000000002E-2</v>
      </c>
      <c r="P62" s="19">
        <v>2.0100000000000001E-3</v>
      </c>
      <c r="Q62" s="20">
        <v>0.06</v>
      </c>
      <c r="R62" s="20">
        <f t="shared" si="4"/>
        <v>0.10249</v>
      </c>
      <c r="S62" s="27">
        <f t="shared" si="5"/>
        <v>0.22281000000000001</v>
      </c>
      <c r="T62" s="18">
        <f t="shared" si="6"/>
        <v>0.66456999999999988</v>
      </c>
      <c r="U62" s="19">
        <v>6.0000000000000001E-3</v>
      </c>
      <c r="V62" s="8">
        <f>SUM([1]Blad1!AB59/100)</f>
        <v>1.3999999999999999E-2</v>
      </c>
      <c r="W62" s="19">
        <v>2.0480000000000002E-2</v>
      </c>
      <c r="X62" s="19">
        <v>4.0600000000000002E-3</v>
      </c>
      <c r="Y62" s="20">
        <v>0.06</v>
      </c>
      <c r="Z62" s="20">
        <f t="shared" si="7"/>
        <v>0.10453999999999999</v>
      </c>
      <c r="AA62" s="21">
        <f t="shared" si="8"/>
        <v>0.76910999999999985</v>
      </c>
      <c r="AB62" s="20">
        <f t="shared" si="9"/>
        <v>0.77477000000000007</v>
      </c>
      <c r="AC62" s="19">
        <v>6.0000000000000001E-3</v>
      </c>
      <c r="AD62" s="8">
        <f>SUM([1]Blad1!AB59/100)</f>
        <v>1.3999999999999999E-2</v>
      </c>
      <c r="AE62" s="19">
        <v>2.0480000000000002E-2</v>
      </c>
      <c r="AF62" s="19">
        <v>3.9199999999999999E-3</v>
      </c>
      <c r="AG62" s="20">
        <v>0.06</v>
      </c>
      <c r="AH62" s="20">
        <f t="shared" si="10"/>
        <v>0.10439999999999999</v>
      </c>
      <c r="AI62" s="21">
        <f t="shared" si="11"/>
        <v>0.87917000000000001</v>
      </c>
      <c r="AN62" s="3">
        <v>13.717000000000001</v>
      </c>
      <c r="AO62" s="3">
        <v>12.032</v>
      </c>
      <c r="AP62" s="3">
        <v>66.456999999999994</v>
      </c>
      <c r="AQ62" s="3">
        <v>77.477000000000004</v>
      </c>
    </row>
    <row r="63" spans="1:43" ht="15" x14ac:dyDescent="0.25">
      <c r="B63" s="9">
        <v>2025</v>
      </c>
      <c r="C63" s="26">
        <v>1</v>
      </c>
      <c r="D63" s="42">
        <f t="shared" si="0"/>
        <v>0.25178</v>
      </c>
      <c r="E63" s="43">
        <v>6.0000000000000001E-3</v>
      </c>
      <c r="F63" s="2">
        <f>SUM([1]Blad1!AB60/100)</f>
        <v>1.3000000000000001E-2</v>
      </c>
      <c r="G63" s="43">
        <v>2.5249999999999998E-2</v>
      </c>
      <c r="H63" s="43">
        <v>2.8100000000000004E-3</v>
      </c>
      <c r="I63" s="38">
        <v>0.06</v>
      </c>
      <c r="J63" s="38">
        <f t="shared" si="1"/>
        <v>0.10705999999999999</v>
      </c>
      <c r="K63" s="21">
        <f t="shared" si="2"/>
        <v>0.35883999999999999</v>
      </c>
      <c r="L63" s="36">
        <f t="shared" si="3"/>
        <v>0.25377</v>
      </c>
      <c r="M63" s="37">
        <v>6.0000000000000001E-3</v>
      </c>
      <c r="N63" s="2">
        <f>SUM([1]Blad1!AB60/100)</f>
        <v>1.3000000000000001E-2</v>
      </c>
      <c r="O63" s="43">
        <v>2.5249999999999998E-2</v>
      </c>
      <c r="P63" s="37">
        <v>2.7900000000000004E-3</v>
      </c>
      <c r="Q63" s="38">
        <v>0.06</v>
      </c>
      <c r="R63" s="38">
        <f t="shared" si="4"/>
        <v>0.10704</v>
      </c>
      <c r="S63" s="13">
        <f t="shared" si="5"/>
        <v>0.36080999999999996</v>
      </c>
      <c r="T63" s="36">
        <f t="shared" si="6"/>
        <v>0.67188000000000003</v>
      </c>
      <c r="U63" s="37">
        <v>6.0000000000000001E-3</v>
      </c>
      <c r="V63" s="2">
        <f>SUM([1]Blad1!AB60/100)</f>
        <v>1.3000000000000001E-2</v>
      </c>
      <c r="W63" s="43">
        <v>2.5249999999999998E-2</v>
      </c>
      <c r="X63" s="37">
        <v>4.3299999999999996E-3</v>
      </c>
      <c r="Y63" s="38">
        <v>0.06</v>
      </c>
      <c r="Z63" s="38">
        <f t="shared" si="7"/>
        <v>0.10858</v>
      </c>
      <c r="AA63" s="14">
        <f t="shared" si="8"/>
        <v>0.78046000000000004</v>
      </c>
      <c r="AB63" s="38">
        <f t="shared" si="9"/>
        <v>0.79397999999999991</v>
      </c>
      <c r="AC63" s="37">
        <v>6.0000000000000001E-3</v>
      </c>
      <c r="AD63" s="2">
        <f>SUM([1]Blad1!AB60/100)</f>
        <v>1.3000000000000001E-2</v>
      </c>
      <c r="AE63" s="43">
        <v>2.5249999999999998E-2</v>
      </c>
      <c r="AF63" s="37">
        <v>4.5599999999999998E-3</v>
      </c>
      <c r="AG63" s="38">
        <v>0.06</v>
      </c>
      <c r="AH63" s="38">
        <f t="shared" si="10"/>
        <v>0.10880999999999999</v>
      </c>
      <c r="AI63" s="14">
        <f t="shared" si="11"/>
        <v>0.90278999999999987</v>
      </c>
      <c r="AN63" s="3">
        <v>25.178000000000001</v>
      </c>
      <c r="AO63" s="3">
        <v>25.376999999999999</v>
      </c>
      <c r="AP63" s="3">
        <v>67.188000000000002</v>
      </c>
      <c r="AQ63" s="3">
        <v>79.397999999999996</v>
      </c>
    </row>
    <row r="64" spans="1:43" ht="15" x14ac:dyDescent="0.25">
      <c r="B64" s="9"/>
      <c r="C64" s="39">
        <v>2</v>
      </c>
      <c r="D64" s="22">
        <v>0.13746</v>
      </c>
      <c r="E64" s="10"/>
      <c r="F64" s="8"/>
      <c r="G64" s="10"/>
      <c r="H64" s="10"/>
      <c r="I64" s="20"/>
      <c r="J64" s="10">
        <v>4.811E-2</v>
      </c>
      <c r="K64" s="21">
        <f t="shared" si="2"/>
        <v>0.18557000000000001</v>
      </c>
      <c r="L64" s="28">
        <v>0.15354999999999999</v>
      </c>
      <c r="M64" s="11"/>
      <c r="N64" s="8"/>
      <c r="O64" s="11"/>
      <c r="P64" s="11"/>
      <c r="Q64" s="20"/>
      <c r="R64" s="11">
        <v>4.9799999999999997E-2</v>
      </c>
      <c r="S64" s="27">
        <f t="shared" si="5"/>
        <v>0.20334999999999998</v>
      </c>
      <c r="T64" s="28">
        <v>0.81862000000000001</v>
      </c>
      <c r="U64" s="11"/>
      <c r="V64" s="8"/>
      <c r="W64" s="11"/>
      <c r="X64" s="11"/>
      <c r="Y64" s="20"/>
      <c r="Z64" s="11">
        <v>9.1410000000000005E-2</v>
      </c>
      <c r="AA64" s="21">
        <f t="shared" si="8"/>
        <v>0.91003000000000001</v>
      </c>
      <c r="AB64" s="10">
        <v>1.0952299999999999</v>
      </c>
      <c r="AC64" s="10"/>
      <c r="AD64" s="8"/>
      <c r="AE64" s="10"/>
      <c r="AF64" s="10"/>
      <c r="AG64" s="20"/>
      <c r="AH64" s="10">
        <v>0.10058</v>
      </c>
      <c r="AI64" s="21">
        <f t="shared" si="11"/>
        <v>1.1958099999999998</v>
      </c>
    </row>
    <row r="65" spans="2:36" ht="15" x14ac:dyDescent="0.25">
      <c r="B65" s="9"/>
      <c r="C65" s="39">
        <v>3</v>
      </c>
      <c r="D65" s="22">
        <v>0.158</v>
      </c>
      <c r="E65" s="10"/>
      <c r="F65" s="8"/>
      <c r="G65" s="10"/>
      <c r="H65" s="10"/>
      <c r="I65" s="20"/>
      <c r="J65" s="10">
        <v>5.5739999999999998E-2</v>
      </c>
      <c r="K65" s="21">
        <f t="shared" si="2"/>
        <v>0.21373999999999999</v>
      </c>
      <c r="L65" s="28">
        <v>0.10947</v>
      </c>
      <c r="M65" s="11"/>
      <c r="N65" s="8"/>
      <c r="O65" s="11"/>
      <c r="P65" s="11"/>
      <c r="Q65" s="20"/>
      <c r="R65" s="11">
        <v>5.5280000000000003E-2</v>
      </c>
      <c r="S65" s="27">
        <f t="shared" si="5"/>
        <v>0.16475000000000001</v>
      </c>
      <c r="T65" s="28">
        <v>0.50810999999999995</v>
      </c>
      <c r="U65" s="11"/>
      <c r="V65" s="8"/>
      <c r="W65" s="11"/>
      <c r="X65" s="11"/>
      <c r="Y65" s="20"/>
      <c r="Z65" s="11">
        <v>8.7919999999999998E-2</v>
      </c>
      <c r="AA65" s="21">
        <f t="shared" si="8"/>
        <v>0.59602999999999995</v>
      </c>
      <c r="AB65" s="10">
        <v>0.60460999999999998</v>
      </c>
      <c r="AC65" s="10"/>
      <c r="AD65" s="8"/>
      <c r="AE65" s="10"/>
      <c r="AF65" s="10"/>
      <c r="AG65" s="20"/>
      <c r="AH65" s="10">
        <v>7.843E-2</v>
      </c>
      <c r="AI65" s="21">
        <f t="shared" si="11"/>
        <v>0.68303999999999998</v>
      </c>
    </row>
    <row r="66" spans="2:36" ht="15" x14ac:dyDescent="0.25">
      <c r="B66" s="9"/>
      <c r="C66" s="39">
        <v>4</v>
      </c>
      <c r="D66" s="22">
        <v>0.14391000000000001</v>
      </c>
      <c r="E66" s="10"/>
      <c r="F66" s="8"/>
      <c r="G66" s="10"/>
      <c r="H66" s="10"/>
      <c r="I66" s="20"/>
      <c r="J66" s="10">
        <v>4.5370000000000001E-2</v>
      </c>
      <c r="K66" s="21">
        <f t="shared" si="2"/>
        <v>0.18928</v>
      </c>
      <c r="L66" s="22">
        <v>0.14205999999999999</v>
      </c>
      <c r="M66" s="11"/>
      <c r="N66" s="8"/>
      <c r="O66" s="11"/>
      <c r="P66" s="11"/>
      <c r="Q66" s="20"/>
      <c r="R66" s="11">
        <v>4.7620000000000003E-2</v>
      </c>
      <c r="S66" s="27">
        <f t="shared" si="5"/>
        <v>0.18967999999999999</v>
      </c>
      <c r="T66" s="22">
        <v>0.37607000000000002</v>
      </c>
      <c r="U66" s="10"/>
      <c r="V66" s="8"/>
      <c r="W66" s="10"/>
      <c r="X66" s="10"/>
      <c r="Y66" s="20"/>
      <c r="Z66" s="10">
        <v>6.2890000000000001E-2</v>
      </c>
      <c r="AA66" s="21">
        <f t="shared" si="8"/>
        <v>0.43896000000000002</v>
      </c>
      <c r="AB66" s="10">
        <v>0.58345000000000002</v>
      </c>
      <c r="AC66" s="10"/>
      <c r="AD66" s="8"/>
      <c r="AE66" s="10"/>
      <c r="AF66" s="10"/>
      <c r="AG66" s="20"/>
      <c r="AH66" s="10">
        <v>6.7250000000000004E-2</v>
      </c>
      <c r="AI66" s="21">
        <f t="shared" si="11"/>
        <v>0.65070000000000006</v>
      </c>
    </row>
    <row r="67" spans="2:36" ht="15" x14ac:dyDescent="0.25">
      <c r="B67" s="9"/>
      <c r="C67" s="39">
        <v>5</v>
      </c>
      <c r="D67" s="22">
        <v>0.14086000000000001</v>
      </c>
      <c r="E67" s="10"/>
      <c r="F67" s="8"/>
      <c r="G67" s="10"/>
      <c r="H67" s="10"/>
      <c r="I67" s="20"/>
      <c r="J67" s="10">
        <v>5.6430000000000001E-2</v>
      </c>
      <c r="K67" s="21">
        <f t="shared" si="2"/>
        <v>0.19729000000000002</v>
      </c>
      <c r="L67" s="22">
        <v>0.15087</v>
      </c>
      <c r="M67" s="11"/>
      <c r="N67" s="8"/>
      <c r="O67" s="11"/>
      <c r="P67" s="11"/>
      <c r="Q67" s="20"/>
      <c r="R67" s="11">
        <v>5.8520000000000003E-2</v>
      </c>
      <c r="S67" s="27">
        <f t="shared" si="5"/>
        <v>0.20939000000000002</v>
      </c>
      <c r="T67" s="22">
        <v>0.42943999999999999</v>
      </c>
      <c r="U67" s="10"/>
      <c r="V67" s="8"/>
      <c r="W67" s="10"/>
      <c r="X67" s="10"/>
      <c r="Y67" s="20"/>
      <c r="Z67" s="10">
        <v>6.2920000000000004E-2</v>
      </c>
      <c r="AA67" s="21">
        <f t="shared" si="8"/>
        <v>0.49236000000000002</v>
      </c>
      <c r="AB67" s="10">
        <v>0.60011999999999999</v>
      </c>
      <c r="AC67" s="10"/>
      <c r="AD67" s="8"/>
      <c r="AE67" s="10"/>
      <c r="AF67" s="10"/>
      <c r="AG67" s="20"/>
      <c r="AH67" s="10">
        <v>5.9240000000000001E-2</v>
      </c>
      <c r="AI67" s="21">
        <f t="shared" si="11"/>
        <v>0.65935999999999995</v>
      </c>
    </row>
    <row r="68" spans="2:36" ht="15" x14ac:dyDescent="0.25">
      <c r="B68" s="9"/>
      <c r="C68" s="39">
        <v>6</v>
      </c>
      <c r="D68" s="22">
        <v>3.048E-2</v>
      </c>
      <c r="E68" s="10"/>
      <c r="F68" s="8"/>
      <c r="G68" s="10"/>
      <c r="H68" s="10"/>
      <c r="I68" s="20"/>
      <c r="J68" s="10">
        <v>4.5069999999999999E-2</v>
      </c>
      <c r="K68" s="21">
        <f t="shared" ref="K68:K76" si="12">SUM(D68,J68)</f>
        <v>7.5550000000000006E-2</v>
      </c>
      <c r="L68" s="22">
        <v>4.9919999999999999E-2</v>
      </c>
      <c r="M68" s="11"/>
      <c r="N68" s="8"/>
      <c r="O68" s="11"/>
      <c r="P68" s="11"/>
      <c r="Q68" s="20"/>
      <c r="R68" s="11">
        <v>4.5940000000000002E-2</v>
      </c>
      <c r="S68" s="27">
        <f t="shared" ref="S68:S76" si="13">SUM(R68,L68)</f>
        <v>9.5860000000000001E-2</v>
      </c>
      <c r="T68" s="22">
        <v>0.22785</v>
      </c>
      <c r="U68" s="10"/>
      <c r="V68" s="8"/>
      <c r="W68" s="10"/>
      <c r="X68" s="10"/>
      <c r="Y68" s="20"/>
      <c r="Z68" s="10">
        <v>5.074E-2</v>
      </c>
      <c r="AA68" s="21">
        <f t="shared" ref="AA68:AA76" si="14">SUM(Z68,T68)</f>
        <v>0.27859</v>
      </c>
      <c r="AB68" s="10">
        <v>0.40700999999999998</v>
      </c>
      <c r="AC68" s="10"/>
      <c r="AD68" s="8"/>
      <c r="AE68" s="10"/>
      <c r="AF68" s="10"/>
      <c r="AG68" s="20"/>
      <c r="AH68" s="10">
        <v>4.8599999999999997E-2</v>
      </c>
      <c r="AI68" s="21">
        <f t="shared" ref="AI68:AI76" si="15">SUM(AH68,AB68)</f>
        <v>0.45560999999999996</v>
      </c>
    </row>
    <row r="69" spans="2:36" ht="15" x14ac:dyDescent="0.25">
      <c r="B69" s="9"/>
      <c r="C69" s="39">
        <v>7</v>
      </c>
      <c r="D69" s="22">
        <v>0.13591</v>
      </c>
      <c r="E69" s="10"/>
      <c r="F69" s="8"/>
      <c r="G69" s="10"/>
      <c r="H69" s="10"/>
      <c r="I69" s="20"/>
      <c r="J69" s="10">
        <v>5.1209999999999999E-2</v>
      </c>
      <c r="K69" s="21">
        <f t="shared" si="12"/>
        <v>0.18712000000000001</v>
      </c>
      <c r="L69" s="22">
        <v>0.1595</v>
      </c>
      <c r="M69" s="11"/>
      <c r="N69" s="8"/>
      <c r="O69" s="11"/>
      <c r="P69" s="11"/>
      <c r="Q69" s="20"/>
      <c r="R69" s="11">
        <v>5.126E-2</v>
      </c>
      <c r="S69" s="27">
        <f t="shared" si="13"/>
        <v>0.21076</v>
      </c>
      <c r="T69" s="22">
        <v>0.37013000000000001</v>
      </c>
      <c r="U69" s="10"/>
      <c r="V69" s="8"/>
      <c r="W69" s="10"/>
      <c r="X69" s="10"/>
      <c r="Y69" s="20"/>
      <c r="Z69" s="10">
        <v>6.3579999999999998E-2</v>
      </c>
      <c r="AA69" s="21">
        <f t="shared" si="14"/>
        <v>0.43371000000000004</v>
      </c>
      <c r="AB69" s="10">
        <v>0.46366000000000002</v>
      </c>
      <c r="AC69" s="10"/>
      <c r="AD69" s="8"/>
      <c r="AE69" s="10"/>
      <c r="AF69" s="10"/>
      <c r="AG69" s="20"/>
      <c r="AH69" s="10">
        <v>6.4219999999999999E-2</v>
      </c>
      <c r="AI69" s="21">
        <f t="shared" si="15"/>
        <v>0.52788000000000002</v>
      </c>
    </row>
    <row r="70" spans="2:36" ht="15" x14ac:dyDescent="0.25">
      <c r="B70" s="9"/>
      <c r="C70" s="39">
        <v>8</v>
      </c>
      <c r="D70" s="22">
        <v>0.23735000000000001</v>
      </c>
      <c r="E70" s="10"/>
      <c r="F70" s="8"/>
      <c r="G70" s="10"/>
      <c r="H70" s="10"/>
      <c r="I70" s="20"/>
      <c r="J70" s="10">
        <v>6.3399999999999998E-2</v>
      </c>
      <c r="K70" s="21">
        <f t="shared" si="12"/>
        <v>0.30075000000000002</v>
      </c>
      <c r="L70" s="22">
        <v>0.23050000000000001</v>
      </c>
      <c r="M70" s="11"/>
      <c r="N70" s="8"/>
      <c r="O70" s="11"/>
      <c r="P70" s="11"/>
      <c r="Q70" s="20"/>
      <c r="R70" s="11">
        <v>5.953E-2</v>
      </c>
      <c r="S70" s="27">
        <f t="shared" si="13"/>
        <v>0.29003000000000001</v>
      </c>
      <c r="T70" s="22">
        <v>0.48562</v>
      </c>
      <c r="U70" s="10"/>
      <c r="V70" s="8"/>
      <c r="W70" s="10"/>
      <c r="X70" s="10"/>
      <c r="Y70" s="20"/>
      <c r="Z70" s="10">
        <v>6.6339999999999996E-2</v>
      </c>
      <c r="AA70" s="21">
        <f t="shared" si="14"/>
        <v>0.55196000000000001</v>
      </c>
      <c r="AB70" s="10">
        <v>0.73229</v>
      </c>
      <c r="AC70" s="10"/>
      <c r="AD70" s="8"/>
      <c r="AE70" s="10"/>
      <c r="AF70" s="10"/>
      <c r="AG70" s="20"/>
      <c r="AH70" s="10">
        <v>5.9729999999999998E-2</v>
      </c>
      <c r="AI70" s="21">
        <f t="shared" si="15"/>
        <v>0.79201999999999995</v>
      </c>
    </row>
    <row r="71" spans="2:36" ht="15" x14ac:dyDescent="0.25">
      <c r="B71" s="9"/>
      <c r="C71" s="39">
        <v>9</v>
      </c>
      <c r="D71" s="22">
        <v>0.17274999999999999</v>
      </c>
      <c r="E71" s="10"/>
      <c r="F71" s="8"/>
      <c r="G71" s="10"/>
      <c r="H71" s="10"/>
      <c r="I71" s="20"/>
      <c r="J71" s="10">
        <v>3.841E-2</v>
      </c>
      <c r="K71" s="21">
        <f t="shared" si="12"/>
        <v>0.21115999999999999</v>
      </c>
      <c r="L71" s="22">
        <v>0.16316</v>
      </c>
      <c r="M71" s="11"/>
      <c r="N71" s="8"/>
      <c r="O71" s="11"/>
      <c r="P71" s="11"/>
      <c r="Q71" s="20"/>
      <c r="R71" s="11">
        <v>3.8550000000000001E-2</v>
      </c>
      <c r="S71" s="27">
        <f t="shared" si="13"/>
        <v>0.20171</v>
      </c>
      <c r="T71" s="22">
        <v>0.52327000000000001</v>
      </c>
      <c r="U71" s="10"/>
      <c r="V71" s="8"/>
      <c r="W71" s="10"/>
      <c r="X71" s="10"/>
      <c r="Y71" s="20"/>
      <c r="Z71" s="10">
        <v>7.9049999999999995E-2</v>
      </c>
      <c r="AA71" s="21">
        <f t="shared" si="14"/>
        <v>0.60231999999999997</v>
      </c>
      <c r="AB71" s="10">
        <v>0.70599999999999996</v>
      </c>
      <c r="AC71" s="10"/>
      <c r="AD71" s="8"/>
      <c r="AE71" s="10"/>
      <c r="AF71" s="10"/>
      <c r="AG71" s="20"/>
      <c r="AH71" s="10">
        <v>7.9229999999999995E-2</v>
      </c>
      <c r="AI71" s="21">
        <f t="shared" si="15"/>
        <v>0.78522999999999998</v>
      </c>
    </row>
    <row r="72" spans="2:36" ht="15" x14ac:dyDescent="0.25">
      <c r="B72" s="9"/>
      <c r="C72" s="39">
        <v>10</v>
      </c>
      <c r="D72" s="22">
        <v>0.14219999999999999</v>
      </c>
      <c r="E72" s="10"/>
      <c r="F72" s="8"/>
      <c r="G72" s="10"/>
      <c r="H72" s="10"/>
      <c r="I72" s="20"/>
      <c r="J72" s="10">
        <v>4.4010000000000001E-2</v>
      </c>
      <c r="K72" s="21">
        <f t="shared" si="12"/>
        <v>0.18620999999999999</v>
      </c>
      <c r="L72" s="22">
        <v>0.13475999999999999</v>
      </c>
      <c r="M72" s="11"/>
      <c r="N72" s="8"/>
      <c r="O72" s="11"/>
      <c r="P72" s="11"/>
      <c r="Q72" s="20"/>
      <c r="R72" s="11">
        <v>4.4269999999999997E-2</v>
      </c>
      <c r="S72" s="27">
        <f t="shared" si="13"/>
        <v>0.17902999999999999</v>
      </c>
      <c r="T72" s="22">
        <v>0.62880000000000003</v>
      </c>
      <c r="U72" s="10"/>
      <c r="V72" s="8"/>
      <c r="W72" s="10"/>
      <c r="X72" s="10"/>
      <c r="Y72" s="20"/>
      <c r="Z72" s="10">
        <v>7.2459999999999997E-2</v>
      </c>
      <c r="AA72" s="21">
        <f t="shared" si="14"/>
        <v>0.70125999999999999</v>
      </c>
      <c r="AB72" s="10">
        <v>0.71331999999999995</v>
      </c>
      <c r="AC72" s="10"/>
      <c r="AD72" s="8"/>
      <c r="AE72" s="10"/>
      <c r="AF72" s="10"/>
      <c r="AG72" s="20"/>
      <c r="AH72" s="10">
        <v>6.6100000000000006E-2</v>
      </c>
      <c r="AI72" s="21">
        <f t="shared" si="15"/>
        <v>0.77942</v>
      </c>
    </row>
    <row r="73" spans="2:36" ht="15" x14ac:dyDescent="0.25">
      <c r="B73" s="9"/>
      <c r="C73" s="39">
        <v>11</v>
      </c>
      <c r="D73" s="22">
        <v>0.36965999999999999</v>
      </c>
      <c r="E73" s="10"/>
      <c r="F73" s="8"/>
      <c r="G73" s="10"/>
      <c r="H73" s="10"/>
      <c r="I73" s="20"/>
      <c r="J73" s="10">
        <v>0.11166</v>
      </c>
      <c r="K73" s="21">
        <f t="shared" si="12"/>
        <v>0.48131999999999997</v>
      </c>
      <c r="L73" s="22">
        <v>0.34333000000000002</v>
      </c>
      <c r="M73" s="11"/>
      <c r="N73" s="8"/>
      <c r="O73" s="11"/>
      <c r="P73" s="11"/>
      <c r="Q73" s="20"/>
      <c r="R73" s="11">
        <v>0.1106</v>
      </c>
      <c r="S73" s="27">
        <f t="shared" si="13"/>
        <v>0.45393000000000006</v>
      </c>
      <c r="T73" s="22">
        <v>0.69645000000000001</v>
      </c>
      <c r="U73" s="10"/>
      <c r="V73" s="8"/>
      <c r="W73" s="10"/>
      <c r="X73" s="10"/>
      <c r="Y73" s="20"/>
      <c r="Z73" s="10">
        <v>0.12877</v>
      </c>
      <c r="AA73" s="21">
        <f t="shared" si="14"/>
        <v>0.82522000000000006</v>
      </c>
      <c r="AB73" s="10">
        <v>0.80694999999999995</v>
      </c>
      <c r="AC73" s="10"/>
      <c r="AD73" s="8"/>
      <c r="AE73" s="10"/>
      <c r="AF73" s="10"/>
      <c r="AG73" s="20"/>
      <c r="AH73" s="10">
        <v>0.12884000000000001</v>
      </c>
      <c r="AI73" s="21">
        <f t="shared" si="15"/>
        <v>0.9357899999999999</v>
      </c>
    </row>
    <row r="74" spans="2:36" ht="15.75" thickBot="1" x14ac:dyDescent="0.3">
      <c r="B74" s="9"/>
      <c r="C74" s="35">
        <v>12</v>
      </c>
      <c r="D74" s="23">
        <v>0.31618000000000002</v>
      </c>
      <c r="E74" s="24"/>
      <c r="F74" s="1"/>
      <c r="G74" s="24"/>
      <c r="H74" s="24"/>
      <c r="I74" s="25"/>
      <c r="J74" s="24">
        <v>5.2679999999999998E-2</v>
      </c>
      <c r="K74" s="21">
        <f t="shared" si="12"/>
        <v>0.36886000000000002</v>
      </c>
      <c r="L74" s="23">
        <v>0.32068999999999998</v>
      </c>
      <c r="M74" s="44"/>
      <c r="N74" s="1"/>
      <c r="O74" s="44"/>
      <c r="P74" s="44"/>
      <c r="Q74" s="25"/>
      <c r="R74" s="44">
        <v>5.6750000000000002E-2</v>
      </c>
      <c r="S74" s="15">
        <f t="shared" si="13"/>
        <v>0.37744</v>
      </c>
      <c r="T74" s="23">
        <v>0.51678999999999997</v>
      </c>
      <c r="U74" s="24"/>
      <c r="V74" s="1"/>
      <c r="W74" s="24"/>
      <c r="X74" s="24"/>
      <c r="Y74" s="25"/>
      <c r="Z74" s="24">
        <v>5.6570000000000002E-2</v>
      </c>
      <c r="AA74" s="16">
        <f t="shared" si="14"/>
        <v>0.57335999999999998</v>
      </c>
      <c r="AB74" s="24">
        <v>0.64883999999999997</v>
      </c>
      <c r="AC74" s="24"/>
      <c r="AD74" s="1"/>
      <c r="AE74" s="24"/>
      <c r="AF74" s="24"/>
      <c r="AG74" s="25"/>
      <c r="AH74" s="24">
        <v>7.2580000000000006E-2</v>
      </c>
      <c r="AI74" s="16">
        <f t="shared" si="15"/>
        <v>0.72141999999999995</v>
      </c>
    </row>
    <row r="75" spans="2:36" ht="15" x14ac:dyDescent="0.25">
      <c r="B75" s="9">
        <v>2026</v>
      </c>
      <c r="C75" s="39">
        <v>1</v>
      </c>
      <c r="D75" s="22">
        <v>0.93908999999999998</v>
      </c>
      <c r="E75" s="10"/>
      <c r="F75" s="8"/>
      <c r="G75" s="10"/>
      <c r="H75" s="10"/>
      <c r="I75" s="20"/>
      <c r="J75" s="10">
        <v>4.2959999999999998E-2</v>
      </c>
      <c r="K75" s="21">
        <f t="shared" si="12"/>
        <v>0.98204999999999998</v>
      </c>
      <c r="L75" s="22">
        <v>0.94159000000000004</v>
      </c>
      <c r="M75" s="11"/>
      <c r="N75" s="8"/>
      <c r="O75" s="11"/>
      <c r="P75" s="11"/>
      <c r="Q75" s="20"/>
      <c r="R75" s="11">
        <v>5.2589999999999998E-2</v>
      </c>
      <c r="S75" s="27">
        <f t="shared" si="13"/>
        <v>0.99418000000000006</v>
      </c>
      <c r="T75" s="22">
        <v>1.08446</v>
      </c>
      <c r="U75" s="10"/>
      <c r="V75" s="8"/>
      <c r="W75" s="10"/>
      <c r="X75" s="10"/>
      <c r="Y75" s="20"/>
      <c r="Z75" s="10">
        <v>6.4269999999999994E-2</v>
      </c>
      <c r="AA75" s="21">
        <f t="shared" si="14"/>
        <v>1.14873</v>
      </c>
      <c r="AB75" s="10">
        <v>1.1298900000000001</v>
      </c>
      <c r="AC75" s="10"/>
      <c r="AD75" s="8"/>
      <c r="AE75" s="10"/>
      <c r="AF75" s="10"/>
      <c r="AG75" s="20"/>
      <c r="AH75" s="10">
        <v>6.3969999999999999E-2</v>
      </c>
      <c r="AI75" s="21">
        <f t="shared" si="15"/>
        <v>1.1938600000000001</v>
      </c>
    </row>
    <row r="76" spans="2:36" ht="15.75" thickBot="1" x14ac:dyDescent="0.3">
      <c r="B76" s="9"/>
      <c r="C76" s="35">
        <v>2</v>
      </c>
      <c r="D76" s="23">
        <v>0.98751</v>
      </c>
      <c r="E76" s="24"/>
      <c r="F76" s="1"/>
      <c r="G76" s="24"/>
      <c r="H76" s="24"/>
      <c r="I76" s="25"/>
      <c r="J76" s="24">
        <v>7.0489999999999997E-2</v>
      </c>
      <c r="K76" s="21">
        <f t="shared" si="12"/>
        <v>1.0580000000000001</v>
      </c>
      <c r="L76" s="23">
        <v>0.98463000000000001</v>
      </c>
      <c r="M76" s="24"/>
      <c r="N76" s="1"/>
      <c r="O76" s="24"/>
      <c r="P76" s="24"/>
      <c r="Q76" s="25"/>
      <c r="R76" s="24">
        <v>7.6630000000000004E-2</v>
      </c>
      <c r="S76" s="15">
        <f t="shared" si="13"/>
        <v>1.0612600000000001</v>
      </c>
      <c r="T76" s="23">
        <v>1.10232</v>
      </c>
      <c r="U76" s="24"/>
      <c r="V76" s="1"/>
      <c r="W76" s="24"/>
      <c r="X76" s="24"/>
      <c r="Y76" s="25"/>
      <c r="Z76" s="24">
        <v>7.9640000000000002E-2</v>
      </c>
      <c r="AA76" s="16">
        <f t="shared" si="14"/>
        <v>1.1819599999999999</v>
      </c>
      <c r="AB76" s="24">
        <v>1.13283</v>
      </c>
      <c r="AC76" s="24"/>
      <c r="AD76" s="1"/>
      <c r="AE76" s="24"/>
      <c r="AF76" s="24"/>
      <c r="AG76" s="25"/>
      <c r="AH76" s="24">
        <v>7.1569999999999995E-2</v>
      </c>
      <c r="AI76" s="16">
        <f t="shared" si="15"/>
        <v>1.2043999999999999</v>
      </c>
    </row>
    <row r="77" spans="2:36" ht="15" x14ac:dyDescent="0.25">
      <c r="B77" s="9"/>
      <c r="C77" s="30"/>
      <c r="D77" s="12"/>
      <c r="E77" s="10"/>
      <c r="F77" s="10"/>
      <c r="G77" s="10"/>
      <c r="H77" s="10"/>
      <c r="I77" s="29"/>
      <c r="J77" s="29"/>
      <c r="K77" s="30"/>
      <c r="L77" s="10"/>
      <c r="M77" s="10"/>
      <c r="N77" s="10"/>
      <c r="O77" s="10"/>
      <c r="P77" s="10"/>
      <c r="Q77" s="29"/>
      <c r="R77" s="29"/>
      <c r="S77" s="30"/>
      <c r="T77" s="10"/>
      <c r="U77" s="10"/>
      <c r="V77" s="10"/>
      <c r="W77" s="10"/>
      <c r="X77" s="10"/>
      <c r="Y77" s="29"/>
      <c r="Z77" s="29"/>
      <c r="AA77" s="30"/>
      <c r="AB77" s="10"/>
      <c r="AC77" s="10"/>
      <c r="AD77" s="10"/>
      <c r="AE77" s="10"/>
      <c r="AF77" s="10"/>
      <c r="AG77" s="29"/>
      <c r="AH77" s="29"/>
      <c r="AI77" s="30"/>
      <c r="AJ77" s="31"/>
    </row>
    <row r="78" spans="2:36" ht="15" x14ac:dyDescent="0.25">
      <c r="B78" s="9"/>
      <c r="C78" s="30"/>
      <c r="D78" s="32"/>
      <c r="E78" s="29"/>
      <c r="F78" s="29"/>
      <c r="G78" s="29"/>
      <c r="H78" s="29"/>
      <c r="I78" s="29"/>
      <c r="J78" s="29"/>
      <c r="K78" s="30"/>
      <c r="L78" s="10"/>
      <c r="M78" s="10"/>
      <c r="N78" s="10"/>
      <c r="O78" s="10"/>
      <c r="P78" s="10"/>
      <c r="Q78" s="29"/>
      <c r="R78" s="29"/>
      <c r="S78" s="30"/>
      <c r="T78" s="10"/>
      <c r="U78" s="10"/>
      <c r="V78" s="10"/>
      <c r="W78" s="10"/>
      <c r="X78" s="10"/>
      <c r="Y78" s="29"/>
      <c r="Z78" s="29"/>
      <c r="AA78" s="30"/>
      <c r="AB78" s="29"/>
      <c r="AC78" s="29"/>
      <c r="AD78" s="29"/>
      <c r="AE78" s="29"/>
      <c r="AF78" s="29"/>
      <c r="AG78" s="29"/>
      <c r="AH78" s="29"/>
      <c r="AI78" s="30"/>
      <c r="AJ78" s="31"/>
    </row>
    <row r="79" spans="2:36" x14ac:dyDescent="0.2">
      <c r="C79" s="34"/>
      <c r="D79" s="33"/>
      <c r="E79" s="31"/>
      <c r="F79" s="31"/>
      <c r="G79" s="31"/>
      <c r="H79" s="31"/>
      <c r="I79" s="31"/>
      <c r="J79" s="31"/>
      <c r="K79" s="34"/>
      <c r="L79" s="31"/>
      <c r="M79" s="31"/>
      <c r="N79" s="31"/>
      <c r="O79" s="31"/>
      <c r="P79" s="31"/>
      <c r="Q79" s="31"/>
      <c r="R79" s="31"/>
      <c r="S79" s="34"/>
      <c r="T79" s="31"/>
      <c r="U79" s="31"/>
      <c r="V79" s="31"/>
      <c r="W79" s="31"/>
      <c r="X79" s="31"/>
      <c r="Y79" s="31"/>
      <c r="Z79" s="31"/>
      <c r="AA79" s="34"/>
      <c r="AB79" s="31"/>
      <c r="AC79" s="31"/>
      <c r="AD79" s="31"/>
      <c r="AE79" s="31"/>
      <c r="AF79" s="31"/>
      <c r="AG79" s="31"/>
      <c r="AH79" s="31"/>
      <c r="AI79" s="34"/>
      <c r="AJ79" s="31"/>
    </row>
    <row r="80" spans="2:36" x14ac:dyDescent="0.2">
      <c r="C80" s="34"/>
      <c r="D80" s="33"/>
      <c r="E80" s="31"/>
      <c r="F80" s="31"/>
      <c r="G80" s="31"/>
      <c r="H80" s="31"/>
      <c r="I80" s="31"/>
      <c r="J80" s="31"/>
      <c r="K80" s="34"/>
      <c r="L80" s="31"/>
      <c r="M80" s="31"/>
      <c r="N80" s="31"/>
      <c r="O80" s="31"/>
      <c r="P80" s="31"/>
      <c r="Q80" s="31"/>
      <c r="R80" s="31"/>
      <c r="S80" s="34"/>
      <c r="T80" s="31"/>
      <c r="U80" s="31"/>
      <c r="V80" s="31"/>
      <c r="W80" s="31"/>
      <c r="X80" s="31"/>
      <c r="Y80" s="31"/>
      <c r="Z80" s="31"/>
      <c r="AA80" s="34"/>
      <c r="AB80" s="31"/>
      <c r="AC80" s="31"/>
      <c r="AD80" s="31"/>
      <c r="AE80" s="31"/>
      <c r="AF80" s="31"/>
      <c r="AG80" s="31"/>
      <c r="AH80" s="31"/>
      <c r="AI80" s="34"/>
      <c r="AJ80" s="31"/>
    </row>
    <row r="81" spans="3:36" x14ac:dyDescent="0.2">
      <c r="C81" s="34"/>
      <c r="D81" s="33"/>
      <c r="E81" s="31"/>
      <c r="F81" s="31"/>
      <c r="G81" s="31"/>
      <c r="H81" s="31"/>
      <c r="I81" s="31"/>
      <c r="J81" s="31"/>
      <c r="K81" s="34"/>
      <c r="L81" s="31"/>
      <c r="M81" s="31"/>
      <c r="N81" s="31"/>
      <c r="O81" s="31"/>
      <c r="P81" s="31"/>
      <c r="Q81" s="31"/>
      <c r="R81" s="31"/>
      <c r="S81" s="34"/>
      <c r="T81" s="31"/>
      <c r="U81" s="31"/>
      <c r="V81" s="31"/>
      <c r="W81" s="31"/>
      <c r="X81" s="31"/>
      <c r="Y81" s="31"/>
      <c r="Z81" s="31"/>
      <c r="AA81" s="34"/>
      <c r="AB81" s="31"/>
      <c r="AC81" s="31"/>
      <c r="AD81" s="31"/>
      <c r="AE81" s="31"/>
      <c r="AF81" s="31"/>
      <c r="AG81" s="31"/>
      <c r="AH81" s="31"/>
      <c r="AI81" s="34"/>
      <c r="AJ81" s="31"/>
    </row>
    <row r="82" spans="3:36" x14ac:dyDescent="0.2">
      <c r="C82" s="34"/>
      <c r="D82" s="33"/>
      <c r="E82" s="31"/>
      <c r="F82" s="31"/>
      <c r="G82" s="31"/>
      <c r="H82" s="31"/>
      <c r="I82" s="31"/>
      <c r="J82" s="31"/>
      <c r="K82" s="34"/>
      <c r="L82" s="31"/>
      <c r="M82" s="31"/>
      <c r="N82" s="31"/>
      <c r="O82" s="31"/>
      <c r="P82" s="31"/>
      <c r="Q82" s="31"/>
      <c r="R82" s="31"/>
      <c r="S82" s="34"/>
      <c r="T82" s="31"/>
      <c r="U82" s="31"/>
      <c r="V82" s="31"/>
      <c r="W82" s="31"/>
      <c r="X82" s="31"/>
      <c r="Y82" s="31"/>
      <c r="Z82" s="31"/>
      <c r="AA82" s="34"/>
      <c r="AB82" s="31"/>
      <c r="AC82" s="31"/>
      <c r="AD82" s="31"/>
      <c r="AE82" s="31"/>
      <c r="AF82" s="31"/>
      <c r="AG82" s="31"/>
      <c r="AH82" s="31"/>
      <c r="AI82" s="34"/>
      <c r="AJ82" s="31"/>
    </row>
    <row r="83" spans="3:36" x14ac:dyDescent="0.2">
      <c r="C83" s="34"/>
      <c r="D83" s="33"/>
      <c r="E83" s="31"/>
      <c r="F83" s="31"/>
      <c r="G83" s="31"/>
      <c r="H83" s="31"/>
      <c r="I83" s="31"/>
      <c r="J83" s="31"/>
      <c r="K83" s="34"/>
      <c r="L83" s="31"/>
      <c r="M83" s="31"/>
      <c r="N83" s="31"/>
      <c r="O83" s="31"/>
      <c r="P83" s="31"/>
      <c r="Q83" s="31"/>
      <c r="R83" s="31"/>
      <c r="S83" s="34"/>
      <c r="T83" s="31"/>
      <c r="U83" s="31"/>
      <c r="V83" s="31"/>
      <c r="W83" s="31"/>
      <c r="X83" s="31"/>
      <c r="Y83" s="31"/>
      <c r="Z83" s="31"/>
      <c r="AA83" s="34"/>
      <c r="AB83" s="31"/>
      <c r="AC83" s="31"/>
      <c r="AD83" s="31"/>
      <c r="AE83" s="31"/>
      <c r="AF83" s="31"/>
      <c r="AG83" s="31"/>
      <c r="AH83" s="31"/>
      <c r="AI83" s="34"/>
      <c r="AJ83" s="31"/>
    </row>
    <row r="84" spans="3:36" x14ac:dyDescent="0.2">
      <c r="C84" s="34"/>
      <c r="D84" s="33"/>
      <c r="E84" s="31"/>
      <c r="F84" s="31"/>
      <c r="G84" s="31"/>
      <c r="H84" s="31"/>
      <c r="I84" s="31"/>
      <c r="J84" s="31"/>
      <c r="K84" s="34"/>
      <c r="L84" s="31"/>
      <c r="M84" s="31"/>
      <c r="N84" s="31"/>
      <c r="O84" s="31"/>
      <c r="P84" s="31"/>
      <c r="Q84" s="31"/>
      <c r="R84" s="31"/>
      <c r="S84" s="34"/>
      <c r="T84" s="31"/>
      <c r="U84" s="31"/>
      <c r="V84" s="31"/>
      <c r="W84" s="31"/>
      <c r="X84" s="31"/>
      <c r="Y84" s="31"/>
      <c r="Z84" s="31"/>
      <c r="AA84" s="34"/>
      <c r="AB84" s="31"/>
      <c r="AC84" s="31"/>
      <c r="AD84" s="31"/>
      <c r="AE84" s="31"/>
      <c r="AF84" s="31"/>
      <c r="AG84" s="31"/>
      <c r="AH84" s="31"/>
      <c r="AI84" s="34"/>
      <c r="AJ84" s="31"/>
    </row>
    <row r="85" spans="3:36" x14ac:dyDescent="0.2">
      <c r="C85" s="34"/>
      <c r="D85" s="33"/>
      <c r="E85" s="31"/>
      <c r="F85" s="31"/>
      <c r="G85" s="31"/>
      <c r="H85" s="31"/>
      <c r="I85" s="31"/>
      <c r="J85" s="31"/>
      <c r="K85" s="34"/>
      <c r="L85" s="31"/>
      <c r="M85" s="31"/>
      <c r="N85" s="31"/>
      <c r="O85" s="31"/>
      <c r="P85" s="31"/>
      <c r="Q85" s="31"/>
      <c r="R85" s="31"/>
      <c r="S85" s="34"/>
      <c r="T85" s="31"/>
      <c r="U85" s="31"/>
      <c r="V85" s="31"/>
      <c r="W85" s="31"/>
      <c r="X85" s="31"/>
      <c r="Y85" s="31"/>
      <c r="Z85" s="31"/>
      <c r="AA85" s="34"/>
      <c r="AB85" s="31"/>
      <c r="AC85" s="31"/>
      <c r="AD85" s="31"/>
      <c r="AE85" s="31"/>
      <c r="AF85" s="31"/>
      <c r="AG85" s="31"/>
      <c r="AH85" s="31"/>
      <c r="AI85" s="34"/>
      <c r="AJ85" s="31"/>
    </row>
    <row r="86" spans="3:36" x14ac:dyDescent="0.2">
      <c r="C86" s="34"/>
      <c r="D86" s="33"/>
      <c r="E86" s="31"/>
      <c r="F86" s="31"/>
      <c r="G86" s="31"/>
      <c r="H86" s="31"/>
      <c r="I86" s="31"/>
      <c r="J86" s="31"/>
      <c r="K86" s="34"/>
      <c r="L86" s="31"/>
      <c r="M86" s="31"/>
      <c r="N86" s="31"/>
      <c r="O86" s="31"/>
      <c r="P86" s="31"/>
      <c r="Q86" s="31"/>
      <c r="R86" s="31"/>
      <c r="S86" s="34"/>
      <c r="T86" s="31"/>
      <c r="U86" s="31"/>
      <c r="V86" s="31"/>
      <c r="W86" s="31"/>
      <c r="X86" s="31"/>
      <c r="Y86" s="31"/>
      <c r="Z86" s="31"/>
      <c r="AA86" s="34"/>
      <c r="AB86" s="31"/>
      <c r="AC86" s="31"/>
      <c r="AD86" s="31"/>
      <c r="AE86" s="31"/>
      <c r="AF86" s="31"/>
      <c r="AG86" s="31"/>
      <c r="AH86" s="31"/>
      <c r="AI86" s="34"/>
      <c r="AJ86" s="31"/>
    </row>
    <row r="87" spans="3:36" x14ac:dyDescent="0.2">
      <c r="C87" s="34"/>
      <c r="D87" s="33"/>
      <c r="E87" s="31"/>
      <c r="F87" s="31"/>
      <c r="G87" s="31"/>
      <c r="H87" s="31"/>
      <c r="I87" s="31"/>
      <c r="J87" s="31"/>
      <c r="K87" s="34"/>
      <c r="L87" s="31"/>
      <c r="M87" s="31"/>
      <c r="N87" s="31"/>
      <c r="O87" s="31"/>
      <c r="P87" s="31"/>
      <c r="Q87" s="31"/>
      <c r="R87" s="31"/>
      <c r="S87" s="34"/>
      <c r="T87" s="31"/>
      <c r="U87" s="31"/>
      <c r="V87" s="31"/>
      <c r="W87" s="31"/>
      <c r="X87" s="31"/>
      <c r="Y87" s="31"/>
      <c r="Z87" s="31"/>
      <c r="AA87" s="34"/>
      <c r="AB87" s="31"/>
      <c r="AC87" s="31"/>
      <c r="AD87" s="31"/>
      <c r="AE87" s="31"/>
      <c r="AF87" s="31"/>
      <c r="AG87" s="31"/>
      <c r="AH87" s="31"/>
      <c r="AI87" s="34"/>
      <c r="AJ87" s="31"/>
    </row>
    <row r="88" spans="3:36" x14ac:dyDescent="0.2">
      <c r="C88" s="34"/>
      <c r="D88" s="33"/>
      <c r="E88" s="31"/>
      <c r="F88" s="31"/>
      <c r="G88" s="31"/>
      <c r="H88" s="31"/>
      <c r="I88" s="31"/>
      <c r="J88" s="31"/>
      <c r="K88" s="34"/>
      <c r="L88" s="31"/>
      <c r="M88" s="31"/>
      <c r="N88" s="31"/>
      <c r="O88" s="31"/>
      <c r="P88" s="31"/>
      <c r="Q88" s="31"/>
      <c r="R88" s="31"/>
      <c r="S88" s="34"/>
      <c r="T88" s="31"/>
      <c r="U88" s="31"/>
      <c r="V88" s="31"/>
      <c r="W88" s="31"/>
      <c r="X88" s="31"/>
      <c r="Y88" s="31"/>
      <c r="Z88" s="31"/>
      <c r="AA88" s="34"/>
      <c r="AB88" s="31"/>
      <c r="AC88" s="31"/>
      <c r="AD88" s="31"/>
      <c r="AE88" s="31"/>
      <c r="AF88" s="31"/>
      <c r="AG88" s="31"/>
      <c r="AH88" s="31"/>
      <c r="AI88" s="34"/>
      <c r="AJ88" s="31"/>
    </row>
    <row r="89" spans="3:36" x14ac:dyDescent="0.2">
      <c r="C89" s="34"/>
      <c r="D89" s="33"/>
      <c r="E89" s="31"/>
      <c r="F89" s="31"/>
      <c r="G89" s="31"/>
      <c r="H89" s="31"/>
      <c r="I89" s="31"/>
      <c r="J89" s="31"/>
      <c r="K89" s="34"/>
      <c r="L89" s="31"/>
      <c r="M89" s="31"/>
      <c r="N89" s="31"/>
      <c r="O89" s="31"/>
      <c r="P89" s="31"/>
      <c r="Q89" s="31"/>
      <c r="R89" s="31"/>
      <c r="S89" s="34"/>
      <c r="T89" s="31"/>
      <c r="U89" s="31"/>
      <c r="V89" s="31"/>
      <c r="W89" s="31"/>
      <c r="X89" s="31"/>
      <c r="Y89" s="31"/>
      <c r="Z89" s="31"/>
      <c r="AA89" s="34"/>
      <c r="AB89" s="31"/>
      <c r="AC89" s="31"/>
      <c r="AD89" s="31"/>
      <c r="AE89" s="31"/>
      <c r="AF89" s="31"/>
      <c r="AG89" s="31"/>
      <c r="AH89" s="31"/>
      <c r="AI89" s="34"/>
      <c r="AJ89" s="31"/>
    </row>
    <row r="90" spans="3:36" x14ac:dyDescent="0.2">
      <c r="C90" s="34"/>
      <c r="D90" s="33"/>
      <c r="E90" s="31"/>
      <c r="F90" s="31"/>
      <c r="G90" s="31"/>
      <c r="H90" s="31"/>
      <c r="I90" s="31"/>
      <c r="J90" s="31"/>
      <c r="K90" s="34"/>
      <c r="L90" s="31"/>
      <c r="M90" s="31"/>
      <c r="N90" s="31"/>
      <c r="O90" s="31"/>
      <c r="P90" s="31"/>
      <c r="Q90" s="31"/>
      <c r="R90" s="31"/>
      <c r="S90" s="34"/>
      <c r="T90" s="31"/>
      <c r="U90" s="31"/>
      <c r="V90" s="31"/>
      <c r="W90" s="31"/>
      <c r="X90" s="31"/>
      <c r="Y90" s="31"/>
      <c r="Z90" s="31"/>
      <c r="AA90" s="34"/>
      <c r="AB90" s="31"/>
      <c r="AC90" s="31"/>
      <c r="AD90" s="31"/>
      <c r="AE90" s="31"/>
      <c r="AF90" s="31"/>
      <c r="AG90" s="31"/>
      <c r="AH90" s="31"/>
      <c r="AI90" s="34"/>
      <c r="AJ90" s="31"/>
    </row>
    <row r="91" spans="3:36" x14ac:dyDescent="0.2">
      <c r="C91" s="34"/>
      <c r="D91" s="33"/>
      <c r="E91" s="31"/>
      <c r="F91" s="31"/>
      <c r="G91" s="31"/>
      <c r="H91" s="31"/>
      <c r="I91" s="31"/>
      <c r="J91" s="31"/>
      <c r="K91" s="34"/>
      <c r="L91" s="31"/>
      <c r="M91" s="31"/>
      <c r="N91" s="31"/>
      <c r="O91" s="31"/>
      <c r="P91" s="31"/>
      <c r="Q91" s="31"/>
      <c r="R91" s="31"/>
      <c r="S91" s="34"/>
      <c r="T91" s="31"/>
      <c r="U91" s="31"/>
      <c r="V91" s="31"/>
      <c r="W91" s="31"/>
      <c r="X91" s="31"/>
      <c r="Y91" s="31"/>
      <c r="Z91" s="31"/>
      <c r="AA91" s="34"/>
      <c r="AB91" s="31"/>
      <c r="AC91" s="31"/>
      <c r="AD91" s="31"/>
      <c r="AE91" s="31"/>
      <c r="AF91" s="31"/>
      <c r="AG91" s="31"/>
      <c r="AH91" s="31"/>
      <c r="AI91" s="34"/>
      <c r="AJ91" s="31"/>
    </row>
    <row r="92" spans="3:36" x14ac:dyDescent="0.2">
      <c r="C92" s="34"/>
      <c r="D92" s="33"/>
      <c r="E92" s="31"/>
      <c r="F92" s="31"/>
      <c r="G92" s="31"/>
      <c r="H92" s="31"/>
      <c r="I92" s="31"/>
      <c r="J92" s="31"/>
      <c r="K92" s="34"/>
      <c r="L92" s="31"/>
      <c r="M92" s="31"/>
      <c r="N92" s="31"/>
      <c r="O92" s="31"/>
      <c r="P92" s="31"/>
      <c r="Q92" s="31"/>
      <c r="R92" s="31"/>
      <c r="S92" s="34"/>
      <c r="T92" s="31"/>
      <c r="U92" s="31"/>
      <c r="V92" s="31"/>
      <c r="W92" s="31"/>
      <c r="X92" s="31"/>
      <c r="Y92" s="31"/>
      <c r="Z92" s="31"/>
      <c r="AA92" s="34"/>
      <c r="AB92" s="31"/>
      <c r="AC92" s="31"/>
      <c r="AD92" s="31"/>
      <c r="AE92" s="31"/>
      <c r="AF92" s="31"/>
      <c r="AG92" s="31"/>
      <c r="AH92" s="31"/>
      <c r="AI92" s="34"/>
      <c r="AJ92" s="31"/>
    </row>
    <row r="93" spans="3:36" x14ac:dyDescent="0.2">
      <c r="C93" s="34"/>
      <c r="D93" s="33"/>
      <c r="E93" s="31"/>
      <c r="F93" s="31"/>
      <c r="G93" s="31"/>
      <c r="H93" s="31"/>
      <c r="I93" s="31"/>
      <c r="J93" s="31"/>
      <c r="K93" s="34"/>
      <c r="L93" s="31"/>
      <c r="M93" s="31"/>
      <c r="N93" s="31"/>
      <c r="O93" s="31"/>
      <c r="P93" s="31"/>
      <c r="Q93" s="31"/>
      <c r="R93" s="31"/>
      <c r="S93" s="34"/>
      <c r="T93" s="31"/>
      <c r="U93" s="31"/>
      <c r="V93" s="31"/>
      <c r="W93" s="31"/>
      <c r="X93" s="31"/>
      <c r="Y93" s="31"/>
      <c r="Z93" s="31"/>
      <c r="AA93" s="34"/>
      <c r="AB93" s="31"/>
      <c r="AC93" s="31"/>
      <c r="AD93" s="31"/>
      <c r="AE93" s="31"/>
      <c r="AF93" s="31"/>
      <c r="AG93" s="31"/>
      <c r="AH93" s="31"/>
      <c r="AI93" s="34"/>
      <c r="AJ93" s="31"/>
    </row>
    <row r="94" spans="3:36" x14ac:dyDescent="0.2">
      <c r="C94" s="34"/>
      <c r="D94" s="33"/>
      <c r="E94" s="31"/>
      <c r="F94" s="31"/>
      <c r="G94" s="31"/>
      <c r="H94" s="31"/>
      <c r="I94" s="31"/>
      <c r="J94" s="31"/>
      <c r="K94" s="34"/>
      <c r="L94" s="31"/>
      <c r="M94" s="31"/>
      <c r="N94" s="31"/>
      <c r="O94" s="31"/>
      <c r="P94" s="31"/>
      <c r="Q94" s="31"/>
      <c r="R94" s="31"/>
      <c r="S94" s="34"/>
      <c r="T94" s="31"/>
      <c r="U94" s="31"/>
      <c r="V94" s="31"/>
      <c r="W94" s="31"/>
      <c r="X94" s="31"/>
      <c r="Y94" s="31"/>
      <c r="Z94" s="31"/>
      <c r="AA94" s="34"/>
      <c r="AB94" s="31"/>
      <c r="AC94" s="31"/>
      <c r="AD94" s="31"/>
      <c r="AE94" s="31"/>
      <c r="AF94" s="31"/>
      <c r="AG94" s="31"/>
      <c r="AH94" s="31"/>
      <c r="AI94" s="34"/>
      <c r="AJ94" s="31"/>
    </row>
    <row r="95" spans="3:36" x14ac:dyDescent="0.2">
      <c r="C95" s="34"/>
      <c r="D95" s="33"/>
      <c r="E95" s="31"/>
      <c r="F95" s="31"/>
      <c r="G95" s="31"/>
      <c r="H95" s="31"/>
      <c r="I95" s="31"/>
      <c r="J95" s="31"/>
      <c r="K95" s="34"/>
      <c r="L95" s="31"/>
      <c r="M95" s="31"/>
      <c r="N95" s="31"/>
      <c r="O95" s="31"/>
      <c r="P95" s="31"/>
      <c r="Q95" s="31"/>
      <c r="R95" s="31"/>
      <c r="S95" s="34"/>
      <c r="T95" s="31"/>
      <c r="U95" s="31"/>
      <c r="V95" s="31"/>
      <c r="W95" s="31"/>
      <c r="X95" s="31"/>
      <c r="Y95" s="31"/>
      <c r="Z95" s="31"/>
      <c r="AA95" s="34"/>
      <c r="AB95" s="31"/>
      <c r="AC95" s="31"/>
      <c r="AD95" s="31"/>
      <c r="AE95" s="31"/>
      <c r="AF95" s="31"/>
      <c r="AG95" s="31"/>
      <c r="AH95" s="31"/>
      <c r="AI95" s="34"/>
      <c r="AJ95" s="31"/>
    </row>
    <row r="96" spans="3:36" x14ac:dyDescent="0.2">
      <c r="C96" s="34"/>
      <c r="D96" s="33"/>
      <c r="E96" s="31"/>
      <c r="F96" s="31"/>
      <c r="G96" s="31"/>
      <c r="H96" s="31"/>
      <c r="I96" s="31"/>
      <c r="J96" s="31"/>
      <c r="K96" s="34"/>
      <c r="L96" s="31"/>
      <c r="M96" s="31"/>
      <c r="N96" s="31"/>
      <c r="O96" s="31"/>
      <c r="P96" s="31"/>
      <c r="Q96" s="31"/>
      <c r="R96" s="31"/>
      <c r="S96" s="34"/>
      <c r="T96" s="31"/>
      <c r="U96" s="31"/>
      <c r="V96" s="31"/>
      <c r="W96" s="31"/>
      <c r="X96" s="31"/>
      <c r="Y96" s="31"/>
      <c r="Z96" s="31"/>
      <c r="AA96" s="34"/>
      <c r="AB96" s="31"/>
      <c r="AC96" s="31"/>
      <c r="AD96" s="31"/>
      <c r="AE96" s="31"/>
      <c r="AF96" s="31"/>
      <c r="AG96" s="31"/>
      <c r="AH96" s="31"/>
      <c r="AI96" s="34"/>
      <c r="AJ96" s="31"/>
    </row>
    <row r="97" spans="3:36" x14ac:dyDescent="0.2">
      <c r="C97" s="34"/>
      <c r="D97" s="33"/>
      <c r="E97" s="31"/>
      <c r="F97" s="31"/>
      <c r="G97" s="31"/>
      <c r="H97" s="31"/>
      <c r="I97" s="31"/>
      <c r="J97" s="31"/>
      <c r="K97" s="34"/>
      <c r="L97" s="31"/>
      <c r="M97" s="31"/>
      <c r="N97" s="31"/>
      <c r="O97" s="31"/>
      <c r="P97" s="31"/>
      <c r="Q97" s="31"/>
      <c r="R97" s="31"/>
      <c r="S97" s="34"/>
      <c r="T97" s="31"/>
      <c r="U97" s="31"/>
      <c r="V97" s="31"/>
      <c r="W97" s="31"/>
      <c r="X97" s="31"/>
      <c r="Y97" s="31"/>
      <c r="Z97" s="31"/>
      <c r="AA97" s="34"/>
      <c r="AB97" s="31"/>
      <c r="AC97" s="31"/>
      <c r="AD97" s="31"/>
      <c r="AE97" s="31"/>
      <c r="AF97" s="31"/>
      <c r="AG97" s="31"/>
      <c r="AH97" s="31"/>
      <c r="AI97" s="34"/>
      <c r="AJ97" s="31"/>
    </row>
    <row r="98" spans="3:36" x14ac:dyDescent="0.2">
      <c r="C98" s="34"/>
      <c r="D98" s="33"/>
      <c r="E98" s="31"/>
      <c r="F98" s="31"/>
      <c r="G98" s="31"/>
      <c r="H98" s="31"/>
      <c r="I98" s="31"/>
      <c r="J98" s="31"/>
      <c r="K98" s="34"/>
      <c r="L98" s="31"/>
      <c r="M98" s="31"/>
      <c r="N98" s="31"/>
      <c r="O98" s="31"/>
      <c r="P98" s="31"/>
      <c r="Q98" s="31"/>
      <c r="R98" s="31"/>
      <c r="S98" s="34"/>
      <c r="T98" s="31"/>
      <c r="U98" s="31"/>
      <c r="V98" s="31"/>
      <c r="W98" s="31"/>
      <c r="X98" s="31"/>
      <c r="Y98" s="31"/>
      <c r="Z98" s="31"/>
      <c r="AA98" s="34"/>
      <c r="AB98" s="31"/>
      <c r="AC98" s="31"/>
      <c r="AD98" s="31"/>
      <c r="AE98" s="31"/>
      <c r="AF98" s="31"/>
      <c r="AG98" s="31"/>
      <c r="AH98" s="31"/>
      <c r="AI98" s="34"/>
      <c r="AJ98" s="31"/>
    </row>
    <row r="99" spans="3:36" x14ac:dyDescent="0.2">
      <c r="C99" s="34"/>
      <c r="D99" s="33"/>
      <c r="E99" s="31"/>
      <c r="F99" s="31"/>
      <c r="G99" s="31"/>
      <c r="H99" s="31"/>
      <c r="I99" s="31"/>
      <c r="J99" s="31"/>
      <c r="K99" s="34"/>
      <c r="L99" s="31"/>
      <c r="M99" s="31"/>
      <c r="N99" s="31"/>
      <c r="O99" s="31"/>
      <c r="P99" s="31"/>
      <c r="Q99" s="31"/>
      <c r="R99" s="31"/>
      <c r="S99" s="34"/>
      <c r="T99" s="31"/>
      <c r="U99" s="31"/>
      <c r="V99" s="31"/>
      <c r="W99" s="31"/>
      <c r="X99" s="31"/>
      <c r="Y99" s="31"/>
      <c r="Z99" s="31"/>
      <c r="AA99" s="34"/>
      <c r="AB99" s="31"/>
      <c r="AC99" s="31"/>
      <c r="AD99" s="31"/>
      <c r="AE99" s="31"/>
      <c r="AF99" s="31"/>
      <c r="AG99" s="31"/>
      <c r="AH99" s="31"/>
      <c r="AI99" s="34"/>
      <c r="AJ99" s="31"/>
    </row>
    <row r="100" spans="3:36" x14ac:dyDescent="0.2">
      <c r="C100" s="34"/>
      <c r="D100" s="33"/>
      <c r="E100" s="31"/>
      <c r="F100" s="31"/>
      <c r="G100" s="31"/>
      <c r="H100" s="31"/>
      <c r="I100" s="31"/>
      <c r="J100" s="31"/>
      <c r="K100" s="34"/>
      <c r="L100" s="31"/>
      <c r="M100" s="31"/>
      <c r="N100" s="31"/>
      <c r="O100" s="31"/>
      <c r="P100" s="31"/>
      <c r="Q100" s="31"/>
      <c r="R100" s="31"/>
      <c r="S100" s="34"/>
      <c r="T100" s="31"/>
      <c r="U100" s="31"/>
      <c r="V100" s="31"/>
      <c r="W100" s="31"/>
      <c r="X100" s="31"/>
      <c r="Y100" s="31"/>
      <c r="Z100" s="31"/>
      <c r="AA100" s="34"/>
      <c r="AB100" s="31"/>
      <c r="AC100" s="31"/>
      <c r="AD100" s="31"/>
      <c r="AE100" s="31"/>
      <c r="AF100" s="31"/>
      <c r="AG100" s="31"/>
      <c r="AH100" s="31"/>
      <c r="AI100" s="34"/>
      <c r="AJ100" s="31"/>
    </row>
    <row r="101" spans="3:36" x14ac:dyDescent="0.2">
      <c r="C101" s="34"/>
      <c r="D101" s="33"/>
      <c r="E101" s="31"/>
      <c r="F101" s="31"/>
      <c r="G101" s="31"/>
      <c r="H101" s="31"/>
      <c r="I101" s="31"/>
      <c r="J101" s="31"/>
      <c r="K101" s="34"/>
      <c r="L101" s="31"/>
      <c r="M101" s="31"/>
      <c r="N101" s="31"/>
      <c r="O101" s="31"/>
      <c r="P101" s="31"/>
      <c r="Q101" s="31"/>
      <c r="R101" s="31"/>
      <c r="S101" s="34"/>
      <c r="T101" s="31"/>
      <c r="U101" s="31"/>
      <c r="V101" s="31"/>
      <c r="W101" s="31"/>
      <c r="X101" s="31"/>
      <c r="Y101" s="31"/>
      <c r="Z101" s="31"/>
      <c r="AA101" s="34"/>
      <c r="AB101" s="31"/>
      <c r="AC101" s="31"/>
      <c r="AD101" s="31"/>
      <c r="AE101" s="31"/>
      <c r="AF101" s="31"/>
      <c r="AG101" s="31"/>
      <c r="AH101" s="31"/>
      <c r="AI101" s="34"/>
      <c r="AJ101" s="31"/>
    </row>
    <row r="102" spans="3:36" x14ac:dyDescent="0.2">
      <c r="C102" s="34"/>
      <c r="D102" s="33"/>
      <c r="E102" s="31"/>
      <c r="F102" s="31"/>
      <c r="G102" s="31"/>
      <c r="H102" s="31"/>
      <c r="I102" s="31"/>
      <c r="J102" s="31"/>
      <c r="K102" s="34"/>
      <c r="L102" s="31"/>
      <c r="M102" s="31"/>
      <c r="N102" s="31"/>
      <c r="O102" s="31"/>
      <c r="P102" s="31"/>
      <c r="Q102" s="31"/>
      <c r="R102" s="31"/>
      <c r="S102" s="34"/>
      <c r="T102" s="31"/>
      <c r="U102" s="31"/>
      <c r="V102" s="31"/>
      <c r="W102" s="31"/>
      <c r="X102" s="31"/>
      <c r="Y102" s="31"/>
      <c r="Z102" s="31"/>
      <c r="AA102" s="34"/>
      <c r="AB102" s="31"/>
      <c r="AC102" s="31"/>
      <c r="AD102" s="31"/>
      <c r="AE102" s="31"/>
      <c r="AF102" s="31"/>
      <c r="AG102" s="31"/>
      <c r="AH102" s="31"/>
      <c r="AI102" s="34"/>
      <c r="AJ102" s="31"/>
    </row>
    <row r="103" spans="3:36" x14ac:dyDescent="0.2">
      <c r="C103" s="34"/>
      <c r="D103" s="33"/>
      <c r="E103" s="31"/>
      <c r="F103" s="31"/>
      <c r="G103" s="31"/>
      <c r="H103" s="31"/>
      <c r="I103" s="31"/>
      <c r="J103" s="31"/>
      <c r="K103" s="34"/>
      <c r="L103" s="31"/>
      <c r="M103" s="31"/>
      <c r="N103" s="31"/>
      <c r="O103" s="31"/>
      <c r="P103" s="31"/>
      <c r="Q103" s="31"/>
      <c r="R103" s="31"/>
      <c r="S103" s="34"/>
      <c r="T103" s="31"/>
      <c r="U103" s="31"/>
      <c r="V103" s="31"/>
      <c r="W103" s="31"/>
      <c r="X103" s="31"/>
      <c r="Y103" s="31"/>
      <c r="Z103" s="31"/>
      <c r="AA103" s="34"/>
      <c r="AB103" s="31"/>
      <c r="AC103" s="31"/>
      <c r="AD103" s="31"/>
      <c r="AE103" s="31"/>
      <c r="AF103" s="31"/>
      <c r="AG103" s="31"/>
      <c r="AH103" s="31"/>
      <c r="AI103" s="34"/>
      <c r="AJ103" s="31"/>
    </row>
    <row r="104" spans="3:36" x14ac:dyDescent="0.2">
      <c r="C104" s="34"/>
      <c r="D104" s="33"/>
      <c r="E104" s="31"/>
      <c r="F104" s="31"/>
      <c r="G104" s="31"/>
      <c r="H104" s="31"/>
      <c r="I104" s="31"/>
      <c r="J104" s="31"/>
      <c r="K104" s="34"/>
      <c r="L104" s="31"/>
      <c r="M104" s="31"/>
      <c r="N104" s="31"/>
      <c r="O104" s="31"/>
      <c r="P104" s="31"/>
      <c r="Q104" s="31"/>
      <c r="R104" s="31"/>
      <c r="S104" s="34"/>
      <c r="T104" s="31"/>
      <c r="U104" s="31"/>
      <c r="V104" s="31"/>
      <c r="W104" s="31"/>
      <c r="X104" s="31"/>
      <c r="Y104" s="31"/>
      <c r="Z104" s="31"/>
      <c r="AA104" s="34"/>
      <c r="AB104" s="31"/>
      <c r="AC104" s="31"/>
      <c r="AD104" s="31"/>
      <c r="AE104" s="31"/>
      <c r="AF104" s="31"/>
      <c r="AG104" s="31"/>
      <c r="AH104" s="31"/>
      <c r="AI104" s="34"/>
      <c r="AJ104" s="31"/>
    </row>
    <row r="105" spans="3:36" x14ac:dyDescent="0.2">
      <c r="C105" s="34"/>
      <c r="D105" s="33"/>
      <c r="E105" s="31"/>
      <c r="F105" s="31"/>
      <c r="G105" s="31"/>
      <c r="H105" s="31"/>
      <c r="I105" s="31"/>
      <c r="J105" s="31"/>
      <c r="K105" s="34"/>
      <c r="L105" s="31"/>
      <c r="M105" s="31"/>
      <c r="N105" s="31"/>
      <c r="O105" s="31"/>
      <c r="P105" s="31"/>
      <c r="Q105" s="31"/>
      <c r="R105" s="31"/>
      <c r="S105" s="34"/>
      <c r="T105" s="31"/>
      <c r="U105" s="31"/>
      <c r="V105" s="31"/>
      <c r="W105" s="31"/>
      <c r="X105" s="31"/>
      <c r="Y105" s="31"/>
      <c r="Z105" s="31"/>
      <c r="AA105" s="34"/>
      <c r="AB105" s="31"/>
      <c r="AC105" s="31"/>
      <c r="AD105" s="31"/>
      <c r="AE105" s="31"/>
      <c r="AF105" s="31"/>
      <c r="AG105" s="31"/>
      <c r="AH105" s="31"/>
      <c r="AI105" s="34"/>
      <c r="AJ105" s="31"/>
    </row>
    <row r="106" spans="3:36" x14ac:dyDescent="0.2">
      <c r="C106" s="34"/>
      <c r="D106" s="33"/>
      <c r="E106" s="31"/>
      <c r="F106" s="31"/>
      <c r="G106" s="31"/>
      <c r="H106" s="31"/>
      <c r="I106" s="31"/>
      <c r="J106" s="31"/>
      <c r="K106" s="34"/>
      <c r="L106" s="31"/>
      <c r="M106" s="31"/>
      <c r="N106" s="31"/>
      <c r="O106" s="31"/>
      <c r="P106" s="31"/>
      <c r="Q106" s="31"/>
      <c r="R106" s="31"/>
      <c r="S106" s="34"/>
      <c r="T106" s="31"/>
      <c r="U106" s="31"/>
      <c r="V106" s="31"/>
      <c r="W106" s="31"/>
      <c r="X106" s="31"/>
      <c r="Y106" s="31"/>
      <c r="Z106" s="31"/>
      <c r="AA106" s="34"/>
      <c r="AB106" s="31"/>
      <c r="AC106" s="31"/>
      <c r="AD106" s="31"/>
      <c r="AE106" s="31"/>
      <c r="AF106" s="31"/>
      <c r="AG106" s="31"/>
      <c r="AH106" s="31"/>
      <c r="AI106" s="34"/>
      <c r="AJ106" s="31"/>
    </row>
    <row r="107" spans="3:36" x14ac:dyDescent="0.2">
      <c r="C107" s="34"/>
      <c r="D107" s="33"/>
      <c r="E107" s="31"/>
      <c r="F107" s="31"/>
      <c r="G107" s="31"/>
      <c r="H107" s="31"/>
      <c r="I107" s="31"/>
      <c r="J107" s="31"/>
      <c r="K107" s="34"/>
      <c r="L107" s="31"/>
      <c r="M107" s="31"/>
      <c r="N107" s="31"/>
      <c r="O107" s="31"/>
      <c r="P107" s="31"/>
      <c r="Q107" s="31"/>
      <c r="R107" s="31"/>
      <c r="S107" s="34"/>
      <c r="T107" s="31"/>
      <c r="U107" s="31"/>
      <c r="V107" s="31"/>
      <c r="W107" s="31"/>
      <c r="X107" s="31"/>
      <c r="Y107" s="31"/>
      <c r="Z107" s="31"/>
      <c r="AA107" s="34"/>
      <c r="AB107" s="31"/>
      <c r="AC107" s="31"/>
      <c r="AD107" s="31"/>
      <c r="AE107" s="31"/>
      <c r="AF107" s="31"/>
      <c r="AG107" s="31"/>
      <c r="AH107" s="31"/>
      <c r="AI107" s="34"/>
      <c r="AJ107" s="31"/>
    </row>
    <row r="108" spans="3:36" x14ac:dyDescent="0.2">
      <c r="C108" s="34"/>
      <c r="D108" s="33"/>
      <c r="E108" s="31"/>
      <c r="F108" s="31"/>
      <c r="G108" s="31"/>
      <c r="H108" s="31"/>
      <c r="I108" s="31"/>
      <c r="J108" s="31"/>
      <c r="K108" s="34"/>
      <c r="L108" s="31"/>
      <c r="M108" s="31"/>
      <c r="N108" s="31"/>
      <c r="O108" s="31"/>
      <c r="P108" s="31"/>
      <c r="Q108" s="31"/>
      <c r="R108" s="31"/>
      <c r="S108" s="34"/>
      <c r="T108" s="31"/>
      <c r="U108" s="31"/>
      <c r="V108" s="31"/>
      <c r="W108" s="31"/>
      <c r="X108" s="31"/>
      <c r="Y108" s="31"/>
      <c r="Z108" s="31"/>
      <c r="AA108" s="34"/>
      <c r="AB108" s="31"/>
      <c r="AC108" s="31"/>
      <c r="AD108" s="31"/>
      <c r="AE108" s="31"/>
      <c r="AF108" s="31"/>
      <c r="AG108" s="31"/>
      <c r="AH108" s="31"/>
      <c r="AI108" s="34"/>
      <c r="AJ108" s="31"/>
    </row>
    <row r="109" spans="3:36" x14ac:dyDescent="0.2">
      <c r="C109" s="34"/>
      <c r="D109" s="33"/>
      <c r="E109" s="31"/>
      <c r="F109" s="31"/>
      <c r="G109" s="31"/>
      <c r="H109" s="31"/>
      <c r="I109" s="31"/>
      <c r="J109" s="31"/>
      <c r="K109" s="34"/>
      <c r="L109" s="31"/>
      <c r="M109" s="31"/>
      <c r="N109" s="31"/>
      <c r="O109" s="31"/>
      <c r="P109" s="31"/>
      <c r="Q109" s="31"/>
      <c r="R109" s="31"/>
      <c r="S109" s="34"/>
      <c r="T109" s="31"/>
      <c r="U109" s="31"/>
      <c r="V109" s="31"/>
      <c r="W109" s="31"/>
      <c r="X109" s="31"/>
      <c r="Y109" s="31"/>
      <c r="Z109" s="31"/>
      <c r="AA109" s="34"/>
      <c r="AB109" s="31"/>
      <c r="AC109" s="31"/>
      <c r="AD109" s="31"/>
      <c r="AE109" s="31"/>
      <c r="AF109" s="31"/>
      <c r="AG109" s="31"/>
      <c r="AH109" s="31"/>
      <c r="AI109" s="34"/>
      <c r="AJ109" s="31"/>
    </row>
    <row r="110" spans="3:36" x14ac:dyDescent="0.2">
      <c r="C110" s="34"/>
      <c r="D110" s="33"/>
      <c r="E110" s="31"/>
      <c r="F110" s="31"/>
      <c r="G110" s="31"/>
      <c r="H110" s="31"/>
      <c r="I110" s="31"/>
      <c r="J110" s="31"/>
      <c r="K110" s="34"/>
      <c r="L110" s="31"/>
      <c r="M110" s="31"/>
      <c r="N110" s="31"/>
      <c r="O110" s="31"/>
      <c r="P110" s="31"/>
      <c r="Q110" s="31"/>
      <c r="R110" s="31"/>
      <c r="S110" s="34"/>
      <c r="T110" s="31"/>
      <c r="U110" s="31"/>
      <c r="V110" s="31"/>
      <c r="W110" s="31"/>
      <c r="X110" s="31"/>
      <c r="Y110" s="31"/>
      <c r="Z110" s="31"/>
      <c r="AA110" s="34"/>
      <c r="AB110" s="31"/>
      <c r="AC110" s="31"/>
      <c r="AD110" s="31"/>
      <c r="AE110" s="31"/>
      <c r="AF110" s="31"/>
      <c r="AG110" s="31"/>
      <c r="AH110" s="31"/>
      <c r="AI110" s="34"/>
      <c r="AJ110" s="31"/>
    </row>
    <row r="111" spans="3:36" x14ac:dyDescent="0.2">
      <c r="C111" s="34"/>
      <c r="D111" s="33"/>
      <c r="E111" s="31"/>
      <c r="F111" s="31"/>
      <c r="G111" s="31"/>
      <c r="H111" s="31"/>
      <c r="I111" s="31"/>
      <c r="J111" s="31"/>
      <c r="K111" s="34"/>
      <c r="L111" s="31"/>
      <c r="M111" s="31"/>
      <c r="N111" s="31"/>
      <c r="O111" s="31"/>
      <c r="P111" s="31"/>
      <c r="Q111" s="31"/>
      <c r="R111" s="31"/>
      <c r="S111" s="34"/>
      <c r="T111" s="31"/>
      <c r="U111" s="31"/>
      <c r="V111" s="31"/>
      <c r="W111" s="31"/>
      <c r="X111" s="31"/>
      <c r="Y111" s="31"/>
      <c r="Z111" s="31"/>
      <c r="AA111" s="34"/>
      <c r="AB111" s="31"/>
      <c r="AC111" s="31"/>
      <c r="AD111" s="31"/>
      <c r="AE111" s="31"/>
      <c r="AF111" s="31"/>
      <c r="AG111" s="31"/>
      <c r="AH111" s="31"/>
      <c r="AI111" s="34"/>
      <c r="AJ111" s="31"/>
    </row>
    <row r="112" spans="3:36" x14ac:dyDescent="0.2">
      <c r="C112" s="34"/>
      <c r="D112" s="33"/>
      <c r="E112" s="31"/>
      <c r="F112" s="31"/>
      <c r="G112" s="31"/>
      <c r="H112" s="31"/>
      <c r="I112" s="31"/>
      <c r="J112" s="31"/>
      <c r="K112" s="34"/>
      <c r="L112" s="31"/>
      <c r="M112" s="31"/>
      <c r="N112" s="31"/>
      <c r="O112" s="31"/>
      <c r="P112" s="31"/>
      <c r="Q112" s="31"/>
      <c r="R112" s="31"/>
      <c r="S112" s="34"/>
      <c r="T112" s="31"/>
      <c r="U112" s="31"/>
      <c r="V112" s="31"/>
      <c r="W112" s="31"/>
      <c r="X112" s="31"/>
      <c r="Y112" s="31"/>
      <c r="Z112" s="31"/>
      <c r="AA112" s="34"/>
      <c r="AB112" s="31"/>
      <c r="AC112" s="31"/>
      <c r="AD112" s="31"/>
      <c r="AE112" s="31"/>
      <c r="AF112" s="31"/>
      <c r="AG112" s="31"/>
      <c r="AH112" s="31"/>
      <c r="AI112" s="34"/>
      <c r="AJ112" s="31"/>
    </row>
    <row r="113" spans="3:36" x14ac:dyDescent="0.2">
      <c r="C113" s="34"/>
      <c r="D113" s="33"/>
      <c r="E113" s="31"/>
      <c r="F113" s="31"/>
      <c r="G113" s="31"/>
      <c r="H113" s="31"/>
      <c r="I113" s="31"/>
      <c r="J113" s="31"/>
      <c r="K113" s="34"/>
      <c r="L113" s="31"/>
      <c r="M113" s="31"/>
      <c r="N113" s="31"/>
      <c r="O113" s="31"/>
      <c r="P113" s="31"/>
      <c r="Q113" s="31"/>
      <c r="R113" s="31"/>
      <c r="S113" s="34"/>
      <c r="T113" s="31"/>
      <c r="U113" s="31"/>
      <c r="V113" s="31"/>
      <c r="W113" s="31"/>
      <c r="X113" s="31"/>
      <c r="Y113" s="31"/>
      <c r="Z113" s="31"/>
      <c r="AA113" s="34"/>
      <c r="AB113" s="31"/>
      <c r="AC113" s="31"/>
      <c r="AD113" s="31"/>
      <c r="AE113" s="31"/>
      <c r="AF113" s="31"/>
      <c r="AG113" s="31"/>
      <c r="AH113" s="31"/>
      <c r="AI113" s="34"/>
      <c r="AJ113" s="31"/>
    </row>
    <row r="114" spans="3:36" x14ac:dyDescent="0.2">
      <c r="C114" s="34"/>
      <c r="D114" s="33"/>
      <c r="E114" s="31"/>
      <c r="F114" s="31"/>
      <c r="G114" s="31"/>
      <c r="H114" s="31"/>
      <c r="I114" s="31"/>
      <c r="J114" s="31"/>
      <c r="K114" s="34"/>
      <c r="L114" s="31"/>
      <c r="M114" s="31"/>
      <c r="N114" s="31"/>
      <c r="O114" s="31"/>
      <c r="P114" s="31"/>
      <c r="Q114" s="31"/>
      <c r="R114" s="31"/>
      <c r="S114" s="34"/>
      <c r="T114" s="31"/>
      <c r="U114" s="31"/>
      <c r="V114" s="31"/>
      <c r="W114" s="31"/>
      <c r="X114" s="31"/>
      <c r="Y114" s="31"/>
      <c r="Z114" s="31"/>
      <c r="AA114" s="34"/>
      <c r="AB114" s="31"/>
      <c r="AC114" s="31"/>
      <c r="AD114" s="31"/>
      <c r="AE114" s="31"/>
      <c r="AF114" s="31"/>
      <c r="AG114" s="31"/>
      <c r="AH114" s="31"/>
      <c r="AI114" s="34"/>
      <c r="AJ114" s="31"/>
    </row>
    <row r="115" spans="3:36" x14ac:dyDescent="0.2">
      <c r="C115" s="34"/>
      <c r="D115" s="33"/>
      <c r="E115" s="31"/>
      <c r="F115" s="31"/>
      <c r="G115" s="31"/>
      <c r="H115" s="31"/>
      <c r="I115" s="31"/>
      <c r="J115" s="31"/>
      <c r="K115" s="34"/>
      <c r="L115" s="31"/>
      <c r="M115" s="31"/>
      <c r="N115" s="31"/>
      <c r="O115" s="31"/>
      <c r="P115" s="31"/>
      <c r="Q115" s="31"/>
      <c r="R115" s="31"/>
      <c r="S115" s="34"/>
      <c r="T115" s="31"/>
      <c r="U115" s="31"/>
      <c r="V115" s="31"/>
      <c r="W115" s="31"/>
      <c r="X115" s="31"/>
      <c r="Y115" s="31"/>
      <c r="Z115" s="31"/>
      <c r="AA115" s="34"/>
      <c r="AB115" s="31"/>
      <c r="AC115" s="31"/>
      <c r="AD115" s="31"/>
      <c r="AE115" s="31"/>
      <c r="AF115" s="31"/>
      <c r="AG115" s="31"/>
      <c r="AH115" s="31"/>
      <c r="AI115" s="34"/>
      <c r="AJ115" s="31"/>
    </row>
    <row r="116" spans="3:36" x14ac:dyDescent="0.2">
      <c r="C116" s="34"/>
      <c r="D116" s="33"/>
      <c r="E116" s="31"/>
      <c r="F116" s="31"/>
      <c r="G116" s="31"/>
      <c r="H116" s="31"/>
      <c r="I116" s="31"/>
      <c r="J116" s="31"/>
      <c r="K116" s="34"/>
      <c r="L116" s="31"/>
      <c r="M116" s="31"/>
      <c r="N116" s="31"/>
      <c r="O116" s="31"/>
      <c r="P116" s="31"/>
      <c r="Q116" s="31"/>
      <c r="R116" s="31"/>
      <c r="S116" s="34"/>
      <c r="T116" s="31"/>
      <c r="U116" s="31"/>
      <c r="V116" s="31"/>
      <c r="W116" s="31"/>
      <c r="X116" s="31"/>
      <c r="Y116" s="31"/>
      <c r="Z116" s="31"/>
      <c r="AA116" s="34"/>
      <c r="AB116" s="31"/>
      <c r="AC116" s="31"/>
      <c r="AD116" s="31"/>
      <c r="AE116" s="31"/>
      <c r="AF116" s="31"/>
      <c r="AG116" s="31"/>
      <c r="AH116" s="31"/>
      <c r="AI116" s="34"/>
      <c r="AJ116" s="31"/>
    </row>
    <row r="117" spans="3:36" x14ac:dyDescent="0.2">
      <c r="C117" s="34"/>
      <c r="D117" s="33"/>
      <c r="E117" s="31"/>
      <c r="F117" s="31"/>
      <c r="G117" s="31"/>
      <c r="H117" s="31"/>
      <c r="I117" s="31"/>
      <c r="J117" s="31"/>
      <c r="K117" s="34"/>
      <c r="L117" s="31"/>
      <c r="M117" s="31"/>
      <c r="N117" s="31"/>
      <c r="O117" s="31"/>
      <c r="P117" s="31"/>
      <c r="Q117" s="31"/>
      <c r="R117" s="31"/>
      <c r="S117" s="34"/>
      <c r="T117" s="31"/>
      <c r="U117" s="31"/>
      <c r="V117" s="31"/>
      <c r="W117" s="31"/>
      <c r="X117" s="31"/>
      <c r="Y117" s="31"/>
      <c r="Z117" s="31"/>
      <c r="AA117" s="34"/>
      <c r="AB117" s="31"/>
      <c r="AC117" s="31"/>
      <c r="AD117" s="31"/>
      <c r="AE117" s="31"/>
      <c r="AF117" s="31"/>
      <c r="AG117" s="31"/>
      <c r="AH117" s="31"/>
      <c r="AI117" s="34"/>
      <c r="AJ117" s="31"/>
    </row>
    <row r="118" spans="3:36" x14ac:dyDescent="0.2">
      <c r="C118" s="34"/>
      <c r="D118" s="33"/>
      <c r="E118" s="31"/>
      <c r="F118" s="31"/>
      <c r="G118" s="31"/>
      <c r="H118" s="31"/>
      <c r="I118" s="31"/>
      <c r="J118" s="31"/>
      <c r="K118" s="34"/>
      <c r="L118" s="31"/>
      <c r="M118" s="31"/>
      <c r="N118" s="31"/>
      <c r="O118" s="31"/>
      <c r="P118" s="31"/>
      <c r="Q118" s="31"/>
      <c r="R118" s="31"/>
      <c r="S118" s="34"/>
      <c r="T118" s="31"/>
      <c r="U118" s="31"/>
      <c r="V118" s="31"/>
      <c r="W118" s="31"/>
      <c r="X118" s="31"/>
      <c r="Y118" s="31"/>
      <c r="Z118" s="31"/>
      <c r="AA118" s="34"/>
      <c r="AB118" s="31"/>
      <c r="AC118" s="31"/>
      <c r="AD118" s="31"/>
      <c r="AE118" s="31"/>
      <c r="AF118" s="31"/>
      <c r="AG118" s="31"/>
      <c r="AH118" s="31"/>
      <c r="AI118" s="34"/>
      <c r="AJ118" s="31"/>
    </row>
    <row r="119" spans="3:36" x14ac:dyDescent="0.2">
      <c r="C119" s="34"/>
      <c r="D119" s="33"/>
      <c r="E119" s="31"/>
      <c r="F119" s="31"/>
      <c r="G119" s="31"/>
      <c r="H119" s="31"/>
      <c r="I119" s="31"/>
      <c r="J119" s="31"/>
      <c r="K119" s="34"/>
      <c r="L119" s="31"/>
      <c r="M119" s="31"/>
      <c r="N119" s="31"/>
      <c r="O119" s="31"/>
      <c r="P119" s="31"/>
      <c r="Q119" s="31"/>
      <c r="R119" s="31"/>
      <c r="S119" s="34"/>
      <c r="T119" s="31"/>
      <c r="U119" s="31"/>
      <c r="V119" s="31"/>
      <c r="W119" s="31"/>
      <c r="X119" s="31"/>
      <c r="Y119" s="31"/>
      <c r="Z119" s="31"/>
      <c r="AA119" s="34"/>
      <c r="AB119" s="31"/>
      <c r="AC119" s="31"/>
      <c r="AD119" s="31"/>
      <c r="AE119" s="31"/>
      <c r="AF119" s="31"/>
      <c r="AG119" s="31"/>
      <c r="AH119" s="31"/>
      <c r="AI119" s="34"/>
      <c r="AJ119" s="31"/>
    </row>
    <row r="120" spans="3:36" x14ac:dyDescent="0.2">
      <c r="C120" s="34"/>
      <c r="D120" s="33"/>
      <c r="E120" s="31"/>
      <c r="F120" s="31"/>
      <c r="G120" s="31"/>
      <c r="H120" s="31"/>
      <c r="I120" s="31"/>
      <c r="J120" s="31"/>
      <c r="K120" s="34"/>
      <c r="L120" s="31"/>
      <c r="M120" s="31"/>
      <c r="N120" s="31"/>
      <c r="O120" s="31"/>
      <c r="P120" s="31"/>
      <c r="Q120" s="31"/>
      <c r="R120" s="31"/>
      <c r="S120" s="34"/>
      <c r="T120" s="31"/>
      <c r="U120" s="31"/>
      <c r="V120" s="31"/>
      <c r="W120" s="31"/>
      <c r="X120" s="31"/>
      <c r="Y120" s="31"/>
      <c r="Z120" s="31"/>
      <c r="AA120" s="34"/>
      <c r="AB120" s="31"/>
      <c r="AC120" s="31"/>
      <c r="AD120" s="31"/>
      <c r="AE120" s="31"/>
      <c r="AF120" s="31"/>
      <c r="AG120" s="31"/>
      <c r="AH120" s="31"/>
      <c r="AI120" s="34"/>
      <c r="AJ120" s="31"/>
    </row>
    <row r="121" spans="3:36" x14ac:dyDescent="0.2">
      <c r="C121" s="34"/>
      <c r="D121" s="33"/>
      <c r="E121" s="31"/>
      <c r="F121" s="31"/>
      <c r="G121" s="31"/>
      <c r="H121" s="31"/>
      <c r="I121" s="31"/>
      <c r="J121" s="31"/>
      <c r="K121" s="34"/>
      <c r="L121" s="31"/>
      <c r="M121" s="31"/>
      <c r="N121" s="31"/>
      <c r="O121" s="31"/>
      <c r="P121" s="31"/>
      <c r="Q121" s="31"/>
      <c r="R121" s="31"/>
      <c r="S121" s="34"/>
      <c r="T121" s="31"/>
      <c r="U121" s="31"/>
      <c r="V121" s="31"/>
      <c r="W121" s="31"/>
      <c r="X121" s="31"/>
      <c r="Y121" s="31"/>
      <c r="Z121" s="31"/>
      <c r="AA121" s="34"/>
      <c r="AB121" s="31"/>
      <c r="AC121" s="31"/>
      <c r="AD121" s="31"/>
      <c r="AE121" s="31"/>
      <c r="AF121" s="31"/>
      <c r="AG121" s="31"/>
      <c r="AH121" s="31"/>
      <c r="AI121" s="34"/>
      <c r="AJ121" s="31"/>
    </row>
    <row r="122" spans="3:36" x14ac:dyDescent="0.2">
      <c r="C122" s="34"/>
      <c r="D122" s="33"/>
      <c r="E122" s="31"/>
      <c r="F122" s="31"/>
      <c r="G122" s="31"/>
      <c r="H122" s="31"/>
      <c r="I122" s="31"/>
      <c r="J122" s="31"/>
      <c r="K122" s="34"/>
      <c r="L122" s="31"/>
      <c r="M122" s="31"/>
      <c r="N122" s="31"/>
      <c r="O122" s="31"/>
      <c r="P122" s="31"/>
      <c r="Q122" s="31"/>
      <c r="R122" s="31"/>
      <c r="S122" s="34"/>
      <c r="T122" s="31"/>
      <c r="U122" s="31"/>
      <c r="V122" s="31"/>
      <c r="W122" s="31"/>
      <c r="X122" s="31"/>
      <c r="Y122" s="31"/>
      <c r="Z122" s="31"/>
      <c r="AA122" s="34"/>
      <c r="AB122" s="31"/>
      <c r="AC122" s="31"/>
      <c r="AD122" s="31"/>
      <c r="AE122" s="31"/>
      <c r="AF122" s="31"/>
      <c r="AG122" s="31"/>
      <c r="AH122" s="31"/>
      <c r="AI122" s="34"/>
      <c r="AJ122" s="31"/>
    </row>
    <row r="123" spans="3:36" x14ac:dyDescent="0.2">
      <c r="C123" s="34"/>
      <c r="D123" s="33"/>
      <c r="E123" s="31"/>
      <c r="F123" s="31"/>
      <c r="G123" s="31"/>
      <c r="H123" s="31"/>
      <c r="I123" s="31"/>
      <c r="J123" s="31"/>
      <c r="K123" s="34"/>
      <c r="L123" s="31"/>
      <c r="M123" s="31"/>
      <c r="N123" s="31"/>
      <c r="O123" s="31"/>
      <c r="P123" s="31"/>
      <c r="Q123" s="31"/>
      <c r="R123" s="31"/>
      <c r="S123" s="34"/>
      <c r="T123" s="31"/>
      <c r="U123" s="31"/>
      <c r="V123" s="31"/>
      <c r="W123" s="31"/>
      <c r="X123" s="31"/>
      <c r="Y123" s="31"/>
      <c r="Z123" s="31"/>
      <c r="AA123" s="34"/>
      <c r="AB123" s="31"/>
      <c r="AC123" s="31"/>
      <c r="AD123" s="31"/>
      <c r="AE123" s="31"/>
      <c r="AF123" s="31"/>
      <c r="AG123" s="31"/>
      <c r="AH123" s="31"/>
      <c r="AI123" s="34"/>
      <c r="AJ123" s="3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uträkningsmall</vt:lpstr>
      <vt:lpstr>data</vt:lpstr>
    </vt:vector>
  </TitlesOfParts>
  <Company>Skellefteå Kraft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Stenberg</dc:creator>
  <cp:lastModifiedBy>Laura Stenberg</cp:lastModifiedBy>
  <dcterms:created xsi:type="dcterms:W3CDTF">2026-03-11T12:22:16Z</dcterms:created>
  <dcterms:modified xsi:type="dcterms:W3CDTF">2026-03-12T14:06:18Z</dcterms:modified>
</cp:coreProperties>
</file>